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1840" windowHeight="12645" firstSheet="7" activeTab="22"/>
  </bookViews>
  <sheets>
    <sheet name="0109" sheetId="2" r:id="rId1"/>
    <sheet name="0209" sheetId="3" r:id="rId2"/>
    <sheet name="0309" sheetId="4" r:id="rId3"/>
    <sheet name="0409" sheetId="5" r:id="rId4"/>
    <sheet name="0509" sheetId="6" r:id="rId5"/>
    <sheet name="0609" sheetId="7" r:id="rId6"/>
    <sheet name="0709" sheetId="17" r:id="rId7"/>
    <sheet name="0809" sheetId="18" r:id="rId8"/>
    <sheet name="0909" sheetId="20" r:id="rId9"/>
    <sheet name="1009" sheetId="21" r:id="rId10"/>
    <sheet name="1109" sheetId="22" r:id="rId11"/>
    <sheet name="1209" sheetId="23" r:id="rId12"/>
    <sheet name="1309" sheetId="24" r:id="rId13"/>
    <sheet name="1409" sheetId="26" r:id="rId14"/>
    <sheet name="1509" sheetId="29" r:id="rId15"/>
    <sheet name="1609" sheetId="30" r:id="rId16"/>
    <sheet name="1709" sheetId="32" r:id="rId17"/>
    <sheet name="1809" sheetId="33" r:id="rId18"/>
    <sheet name="1909" sheetId="34" r:id="rId19"/>
    <sheet name="2009" sheetId="35" r:id="rId20"/>
    <sheet name="2109" sheetId="36" r:id="rId21"/>
    <sheet name="2209" sheetId="37" r:id="rId22"/>
    <sheet name="Sheet23" sheetId="38" r:id="rId23"/>
    <sheet name="Sheet24" sheetId="39" r:id="rId24"/>
    <sheet name="Sheet25" sheetId="40" r:id="rId25"/>
    <sheet name="Sheet26" sheetId="41" r:id="rId26"/>
    <sheet name="Sheet27" sheetId="42" r:id="rId27"/>
    <sheet name="Sheet28" sheetId="43" r:id="rId28"/>
    <sheet name="Sheet29" sheetId="44" r:id="rId29"/>
    <sheet name="Sheet30" sheetId="45" r:id="rId30"/>
    <sheet name="Annexure" sheetId="28" r:id="rId31"/>
  </sheets>
  <definedNames>
    <definedName name="_xlnm.Print_Area" localSheetId="30">Annexure!$B$3:$E$37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0" i="45" l="1"/>
  <c r="I60" i="45"/>
  <c r="D60" i="45"/>
  <c r="B64" i="45" s="1"/>
  <c r="O59" i="45"/>
  <c r="J59" i="45"/>
  <c r="E59" i="45"/>
  <c r="O58" i="45"/>
  <c r="J58" i="45"/>
  <c r="E58" i="45"/>
  <c r="O57" i="45"/>
  <c r="J57" i="45"/>
  <c r="E57" i="45"/>
  <c r="O56" i="45"/>
  <c r="J56" i="45"/>
  <c r="E56" i="45"/>
  <c r="O55" i="45"/>
  <c r="J55" i="45"/>
  <c r="E55" i="45"/>
  <c r="O54" i="45"/>
  <c r="J54" i="45"/>
  <c r="E54" i="45"/>
  <c r="O53" i="45"/>
  <c r="J53" i="45"/>
  <c r="E53" i="45"/>
  <c r="O52" i="45"/>
  <c r="J52" i="45"/>
  <c r="E52" i="45"/>
  <c r="O51" i="45"/>
  <c r="J51" i="45"/>
  <c r="E51" i="45"/>
  <c r="O50" i="45"/>
  <c r="J50" i="45"/>
  <c r="E50" i="45"/>
  <c r="O49" i="45"/>
  <c r="J49" i="45"/>
  <c r="E49" i="45"/>
  <c r="O48" i="45"/>
  <c r="J48" i="45"/>
  <c r="E48" i="45"/>
  <c r="O47" i="45"/>
  <c r="J47" i="45"/>
  <c r="E47" i="45"/>
  <c r="O46" i="45"/>
  <c r="J46" i="45"/>
  <c r="E46" i="45"/>
  <c r="O45" i="45"/>
  <c r="J45" i="45"/>
  <c r="E45" i="45"/>
  <c r="O44" i="45"/>
  <c r="J44" i="45"/>
  <c r="E44" i="45"/>
  <c r="O43" i="45"/>
  <c r="J43" i="45"/>
  <c r="E43" i="45"/>
  <c r="O42" i="45"/>
  <c r="J42" i="45"/>
  <c r="E42" i="45"/>
  <c r="O41" i="45"/>
  <c r="J41" i="45"/>
  <c r="E41" i="45"/>
  <c r="O40" i="45"/>
  <c r="J40" i="45"/>
  <c r="E40" i="45"/>
  <c r="O39" i="45"/>
  <c r="J39" i="45"/>
  <c r="E39" i="45"/>
  <c r="O38" i="45"/>
  <c r="J38" i="45"/>
  <c r="E38" i="45"/>
  <c r="O37" i="45"/>
  <c r="J37" i="45"/>
  <c r="E37" i="45"/>
  <c r="O36" i="45"/>
  <c r="J36" i="45"/>
  <c r="E36" i="45"/>
  <c r="O35" i="45"/>
  <c r="J35" i="45"/>
  <c r="E35" i="45"/>
  <c r="O34" i="45"/>
  <c r="J34" i="45"/>
  <c r="E34" i="45"/>
  <c r="O33" i="45"/>
  <c r="J33" i="45"/>
  <c r="E33" i="45"/>
  <c r="O32" i="45"/>
  <c r="J32" i="45"/>
  <c r="E32" i="45"/>
  <c r="O31" i="45"/>
  <c r="J31" i="45"/>
  <c r="E31" i="45"/>
  <c r="O30" i="45"/>
  <c r="J30" i="45"/>
  <c r="E30" i="45"/>
  <c r="O29" i="45"/>
  <c r="O60" i="45" s="1"/>
  <c r="J29" i="45"/>
  <c r="E29" i="45"/>
  <c r="E60" i="45" s="1"/>
  <c r="C64" i="45" s="1"/>
  <c r="O28" i="45"/>
  <c r="J28" i="45"/>
  <c r="J60" i="45" s="1"/>
  <c r="E28" i="45"/>
  <c r="N60" i="44"/>
  <c r="I60" i="44"/>
  <c r="D60" i="44"/>
  <c r="B64" i="44" s="1"/>
  <c r="O59" i="44"/>
  <c r="J59" i="44"/>
  <c r="E59" i="44"/>
  <c r="O58" i="44"/>
  <c r="J58" i="44"/>
  <c r="E58" i="44"/>
  <c r="O57" i="44"/>
  <c r="J57" i="44"/>
  <c r="E57" i="44"/>
  <c r="O56" i="44"/>
  <c r="J56" i="44"/>
  <c r="E56" i="44"/>
  <c r="O55" i="44"/>
  <c r="J55" i="44"/>
  <c r="E55" i="44"/>
  <c r="O54" i="44"/>
  <c r="J54" i="44"/>
  <c r="E54" i="44"/>
  <c r="O53" i="44"/>
  <c r="J53" i="44"/>
  <c r="E53" i="44"/>
  <c r="O52" i="44"/>
  <c r="J52" i="44"/>
  <c r="E52" i="44"/>
  <c r="O51" i="44"/>
  <c r="J51" i="44"/>
  <c r="E51" i="44"/>
  <c r="O50" i="44"/>
  <c r="J50" i="44"/>
  <c r="E50" i="44"/>
  <c r="O49" i="44"/>
  <c r="J49" i="44"/>
  <c r="E49" i="44"/>
  <c r="O48" i="44"/>
  <c r="J48" i="44"/>
  <c r="E48" i="44"/>
  <c r="O47" i="44"/>
  <c r="J47" i="44"/>
  <c r="E47" i="44"/>
  <c r="O46" i="44"/>
  <c r="J46" i="44"/>
  <c r="E46" i="44"/>
  <c r="O45" i="44"/>
  <c r="J45" i="44"/>
  <c r="E45" i="44"/>
  <c r="O44" i="44"/>
  <c r="J44" i="44"/>
  <c r="E44" i="44"/>
  <c r="O43" i="44"/>
  <c r="J43" i="44"/>
  <c r="E43" i="44"/>
  <c r="O42" i="44"/>
  <c r="J42" i="44"/>
  <c r="E42" i="44"/>
  <c r="O41" i="44"/>
  <c r="J41" i="44"/>
  <c r="E41" i="44"/>
  <c r="O40" i="44"/>
  <c r="J40" i="44"/>
  <c r="E40" i="44"/>
  <c r="O39" i="44"/>
  <c r="J39" i="44"/>
  <c r="E39" i="44"/>
  <c r="O38" i="44"/>
  <c r="J38" i="44"/>
  <c r="E38" i="44"/>
  <c r="O37" i="44"/>
  <c r="J37" i="44"/>
  <c r="E37" i="44"/>
  <c r="O36" i="44"/>
  <c r="J36" i="44"/>
  <c r="E36" i="44"/>
  <c r="O35" i="44"/>
  <c r="J35" i="44"/>
  <c r="E35" i="44"/>
  <c r="O34" i="44"/>
  <c r="J34" i="44"/>
  <c r="E34" i="44"/>
  <c r="O33" i="44"/>
  <c r="J33" i="44"/>
  <c r="E33" i="44"/>
  <c r="O32" i="44"/>
  <c r="J32" i="44"/>
  <c r="E32" i="44"/>
  <c r="O31" i="44"/>
  <c r="J31" i="44"/>
  <c r="E31" i="44"/>
  <c r="O30" i="44"/>
  <c r="J30" i="44"/>
  <c r="E30" i="44"/>
  <c r="O29" i="44"/>
  <c r="O60" i="44" s="1"/>
  <c r="J29" i="44"/>
  <c r="E29" i="44"/>
  <c r="E60" i="44" s="1"/>
  <c r="C64" i="44" s="1"/>
  <c r="O28" i="44"/>
  <c r="J28" i="44"/>
  <c r="J60" i="44" s="1"/>
  <c r="E28" i="44"/>
  <c r="N60" i="43"/>
  <c r="I60" i="43"/>
  <c r="D60" i="43"/>
  <c r="B64" i="43" s="1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E30" i="43"/>
  <c r="O29" i="43"/>
  <c r="O60" i="43" s="1"/>
  <c r="J29" i="43"/>
  <c r="E29" i="43"/>
  <c r="E60" i="43" s="1"/>
  <c r="O28" i="43"/>
  <c r="J28" i="43"/>
  <c r="J60" i="43" s="1"/>
  <c r="E28" i="43"/>
  <c r="N60" i="42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O60" i="42" s="1"/>
  <c r="J29" i="42"/>
  <c r="E29" i="42"/>
  <c r="E60" i="42" s="1"/>
  <c r="O28" i="42"/>
  <c r="J28" i="42"/>
  <c r="J60" i="42" s="1"/>
  <c r="E28" i="42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C64" i="41" s="1"/>
  <c r="O28" i="41"/>
  <c r="J28" i="41"/>
  <c r="J60" i="41" s="1"/>
  <c r="E28" i="4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C64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O28" i="38"/>
  <c r="J28" i="38"/>
  <c r="J60" i="38" s="1"/>
  <c r="E28" i="38"/>
  <c r="C64" i="38" l="1"/>
  <c r="C64" i="42"/>
  <c r="C64" i="39"/>
  <c r="C64" i="43"/>
  <c r="C36" i="28"/>
  <c r="C35" i="28"/>
  <c r="C34" i="28"/>
  <c r="N60" i="37"/>
  <c r="I60" i="37"/>
  <c r="D60" i="37"/>
  <c r="B62" i="37" s="1"/>
  <c r="D36" i="28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C62" i="37" s="1"/>
  <c r="N60" i="36"/>
  <c r="I60" i="36"/>
  <c r="D60" i="36"/>
  <c r="B62" i="36" s="1"/>
  <c r="D35" i="28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C62" i="36" s="1"/>
  <c r="N60" i="35"/>
  <c r="I60" i="35"/>
  <c r="D60" i="35"/>
  <c r="B62" i="35" s="1"/>
  <c r="D34" i="28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C33" i="28"/>
  <c r="N60" i="34"/>
  <c r="I60" i="34"/>
  <c r="D60" i="34"/>
  <c r="B62" i="34" s="1"/>
  <c r="D33" i="28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C62" i="34" s="1"/>
  <c r="C32" i="28"/>
  <c r="C31" i="28"/>
  <c r="C30" i="28"/>
  <c r="N60" i="33"/>
  <c r="I60" i="33"/>
  <c r="D60" i="33"/>
  <c r="B62" i="33" s="1"/>
  <c r="D32" i="28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J29" i="33"/>
  <c r="E29" i="33"/>
  <c r="O28" i="33"/>
  <c r="O60" i="33" s="1"/>
  <c r="J28" i="33"/>
  <c r="J60" i="33" s="1"/>
  <c r="E28" i="33"/>
  <c r="E60" i="33" s="1"/>
  <c r="C62" i="33" s="1"/>
  <c r="N60" i="32"/>
  <c r="I60" i="32"/>
  <c r="D60" i="32"/>
  <c r="B62" i="32" s="1"/>
  <c r="D31" i="28" s="1"/>
  <c r="O59" i="32"/>
  <c r="J59" i="32"/>
  <c r="E59" i="32"/>
  <c r="O58" i="32"/>
  <c r="J58" i="32"/>
  <c r="E58" i="32"/>
  <c r="O57" i="32"/>
  <c r="J57" i="32"/>
  <c r="E57" i="32"/>
  <c r="O56" i="32"/>
  <c r="J56" i="32"/>
  <c r="E56" i="32"/>
  <c r="O55" i="32"/>
  <c r="J55" i="32"/>
  <c r="E55" i="32"/>
  <c r="O54" i="32"/>
  <c r="J54" i="32"/>
  <c r="E54" i="32"/>
  <c r="O53" i="32"/>
  <c r="J53" i="32"/>
  <c r="E53" i="32"/>
  <c r="O52" i="32"/>
  <c r="J52" i="32"/>
  <c r="E52" i="32"/>
  <c r="O51" i="32"/>
  <c r="J51" i="32"/>
  <c r="E51" i="32"/>
  <c r="O50" i="32"/>
  <c r="J50" i="32"/>
  <c r="E50" i="32"/>
  <c r="O49" i="32"/>
  <c r="J49" i="32"/>
  <c r="E49" i="32"/>
  <c r="O48" i="32"/>
  <c r="J48" i="32"/>
  <c r="E48" i="32"/>
  <c r="O47" i="32"/>
  <c r="J47" i="32"/>
  <c r="E47" i="32"/>
  <c r="O46" i="32"/>
  <c r="J46" i="32"/>
  <c r="E46" i="32"/>
  <c r="O45" i="32"/>
  <c r="J45" i="32"/>
  <c r="E45" i="32"/>
  <c r="O44" i="32"/>
  <c r="J44" i="32"/>
  <c r="E44" i="32"/>
  <c r="O43" i="32"/>
  <c r="J43" i="32"/>
  <c r="E43" i="32"/>
  <c r="O42" i="32"/>
  <c r="J42" i="32"/>
  <c r="E42" i="32"/>
  <c r="O41" i="32"/>
  <c r="J41" i="32"/>
  <c r="E41" i="32"/>
  <c r="O40" i="32"/>
  <c r="J40" i="32"/>
  <c r="E40" i="32"/>
  <c r="O39" i="32"/>
  <c r="J39" i="32"/>
  <c r="E39" i="32"/>
  <c r="O38" i="32"/>
  <c r="J38" i="32"/>
  <c r="E38" i="32"/>
  <c r="O37" i="32"/>
  <c r="J37" i="32"/>
  <c r="E37" i="32"/>
  <c r="O36" i="32"/>
  <c r="J36" i="32"/>
  <c r="E36" i="32"/>
  <c r="O35" i="32"/>
  <c r="J35" i="32"/>
  <c r="E35" i="32"/>
  <c r="O34" i="32"/>
  <c r="J34" i="32"/>
  <c r="E34" i="32"/>
  <c r="O33" i="32"/>
  <c r="J33" i="32"/>
  <c r="E33" i="32"/>
  <c r="O32" i="32"/>
  <c r="J32" i="32"/>
  <c r="E32" i="32"/>
  <c r="O31" i="32"/>
  <c r="J31" i="32"/>
  <c r="E31" i="32"/>
  <c r="O30" i="32"/>
  <c r="J30" i="32"/>
  <c r="E30" i="32"/>
  <c r="O29" i="32"/>
  <c r="J29" i="32"/>
  <c r="E29" i="32"/>
  <c r="O28" i="32"/>
  <c r="O60" i="32" s="1"/>
  <c r="J28" i="32"/>
  <c r="J60" i="32" s="1"/>
  <c r="E28" i="32"/>
  <c r="E60" i="32" s="1"/>
  <c r="N60" i="30"/>
  <c r="I60" i="30"/>
  <c r="D60" i="30"/>
  <c r="B62" i="30" s="1"/>
  <c r="D30" i="28" s="1"/>
  <c r="O59" i="30"/>
  <c r="J59" i="30"/>
  <c r="E59" i="30"/>
  <c r="O58" i="30"/>
  <c r="J58" i="30"/>
  <c r="E58" i="30"/>
  <c r="O57" i="30"/>
  <c r="J57" i="30"/>
  <c r="E57" i="30"/>
  <c r="O56" i="30"/>
  <c r="J56" i="30"/>
  <c r="E56" i="30"/>
  <c r="O55" i="30"/>
  <c r="J55" i="30"/>
  <c r="E55" i="30"/>
  <c r="O54" i="30"/>
  <c r="J54" i="30"/>
  <c r="E54" i="30"/>
  <c r="O53" i="30"/>
  <c r="J53" i="30"/>
  <c r="E53" i="30"/>
  <c r="O52" i="30"/>
  <c r="J52" i="30"/>
  <c r="E52" i="30"/>
  <c r="O51" i="30"/>
  <c r="J51" i="30"/>
  <c r="E51" i="30"/>
  <c r="O50" i="30"/>
  <c r="J50" i="30"/>
  <c r="E50" i="30"/>
  <c r="O49" i="30"/>
  <c r="J49" i="30"/>
  <c r="E49" i="30"/>
  <c r="O48" i="30"/>
  <c r="J48" i="30"/>
  <c r="E48" i="30"/>
  <c r="O47" i="30"/>
  <c r="J47" i="30"/>
  <c r="E47" i="30"/>
  <c r="O46" i="30"/>
  <c r="J46" i="30"/>
  <c r="E46" i="30"/>
  <c r="O45" i="30"/>
  <c r="J45" i="30"/>
  <c r="E45" i="30"/>
  <c r="O44" i="30"/>
  <c r="J44" i="30"/>
  <c r="E44" i="30"/>
  <c r="O43" i="30"/>
  <c r="J43" i="30"/>
  <c r="E43" i="30"/>
  <c r="O42" i="30"/>
  <c r="J42" i="30"/>
  <c r="E42" i="30"/>
  <c r="O41" i="30"/>
  <c r="J41" i="30"/>
  <c r="E41" i="30"/>
  <c r="O40" i="30"/>
  <c r="J40" i="30"/>
  <c r="E40" i="30"/>
  <c r="O39" i="30"/>
  <c r="J39" i="30"/>
  <c r="E39" i="30"/>
  <c r="O38" i="30"/>
  <c r="J38" i="30"/>
  <c r="E38" i="30"/>
  <c r="O37" i="30"/>
  <c r="J37" i="30"/>
  <c r="E37" i="30"/>
  <c r="O36" i="30"/>
  <c r="J36" i="30"/>
  <c r="E36" i="30"/>
  <c r="O35" i="30"/>
  <c r="J35" i="30"/>
  <c r="E35" i="30"/>
  <c r="O34" i="30"/>
  <c r="J34" i="30"/>
  <c r="E34" i="30"/>
  <c r="O33" i="30"/>
  <c r="J33" i="30"/>
  <c r="E33" i="30"/>
  <c r="O32" i="30"/>
  <c r="J32" i="30"/>
  <c r="E32" i="30"/>
  <c r="O31" i="30"/>
  <c r="J31" i="30"/>
  <c r="E31" i="30"/>
  <c r="O30" i="30"/>
  <c r="J30" i="30"/>
  <c r="E30" i="30"/>
  <c r="O29" i="30"/>
  <c r="J29" i="30"/>
  <c r="E29" i="30"/>
  <c r="O28" i="30"/>
  <c r="O60" i="30" s="1"/>
  <c r="J28" i="30"/>
  <c r="J60" i="30" s="1"/>
  <c r="E28" i="30"/>
  <c r="E60" i="30" s="1"/>
  <c r="C62" i="30" s="1"/>
  <c r="C29" i="28"/>
  <c r="N60" i="29"/>
  <c r="I60" i="29"/>
  <c r="D60" i="29"/>
  <c r="B62" i="29" s="1"/>
  <c r="D29" i="28" s="1"/>
  <c r="O59" i="29"/>
  <c r="J59" i="29"/>
  <c r="E59" i="29"/>
  <c r="O58" i="29"/>
  <c r="J58" i="29"/>
  <c r="E58" i="29"/>
  <c r="O57" i="29"/>
  <c r="J57" i="29"/>
  <c r="E57" i="29"/>
  <c r="O56" i="29"/>
  <c r="J56" i="29"/>
  <c r="E56" i="29"/>
  <c r="O55" i="29"/>
  <c r="J55" i="29"/>
  <c r="E55" i="29"/>
  <c r="O54" i="29"/>
  <c r="J54" i="29"/>
  <c r="E54" i="29"/>
  <c r="O53" i="29"/>
  <c r="J53" i="29"/>
  <c r="E53" i="29"/>
  <c r="O52" i="29"/>
  <c r="J52" i="29"/>
  <c r="E52" i="29"/>
  <c r="O51" i="29"/>
  <c r="J51" i="29"/>
  <c r="E51" i="29"/>
  <c r="O50" i="29"/>
  <c r="J50" i="29"/>
  <c r="E50" i="29"/>
  <c r="O49" i="29"/>
  <c r="J49" i="29"/>
  <c r="E49" i="29"/>
  <c r="O48" i="29"/>
  <c r="J48" i="29"/>
  <c r="E48" i="29"/>
  <c r="O47" i="29"/>
  <c r="J47" i="29"/>
  <c r="E47" i="29"/>
  <c r="O46" i="29"/>
  <c r="J46" i="29"/>
  <c r="E46" i="29"/>
  <c r="O45" i="29"/>
  <c r="J45" i="29"/>
  <c r="E45" i="29"/>
  <c r="O44" i="29"/>
  <c r="J44" i="29"/>
  <c r="E44" i="29"/>
  <c r="O43" i="29"/>
  <c r="J43" i="29"/>
  <c r="E43" i="29"/>
  <c r="O42" i="29"/>
  <c r="J42" i="29"/>
  <c r="E42" i="29"/>
  <c r="O41" i="29"/>
  <c r="J41" i="29"/>
  <c r="E41" i="29"/>
  <c r="O40" i="29"/>
  <c r="J40" i="29"/>
  <c r="E40" i="29"/>
  <c r="O39" i="29"/>
  <c r="J39" i="29"/>
  <c r="E39" i="29"/>
  <c r="O38" i="29"/>
  <c r="J38" i="29"/>
  <c r="E38" i="29"/>
  <c r="O37" i="29"/>
  <c r="J37" i="29"/>
  <c r="E37" i="29"/>
  <c r="O36" i="29"/>
  <c r="J36" i="29"/>
  <c r="E36" i="29"/>
  <c r="O35" i="29"/>
  <c r="J35" i="29"/>
  <c r="E35" i="29"/>
  <c r="O34" i="29"/>
  <c r="J34" i="29"/>
  <c r="E34" i="29"/>
  <c r="O33" i="29"/>
  <c r="J33" i="29"/>
  <c r="E33" i="29"/>
  <c r="O32" i="29"/>
  <c r="J32" i="29"/>
  <c r="E32" i="29"/>
  <c r="O31" i="29"/>
  <c r="J31" i="29"/>
  <c r="E31" i="29"/>
  <c r="O30" i="29"/>
  <c r="J30" i="29"/>
  <c r="E30" i="29"/>
  <c r="O29" i="29"/>
  <c r="J29" i="29"/>
  <c r="E29" i="29"/>
  <c r="O28" i="29"/>
  <c r="O60" i="29" s="1"/>
  <c r="J28" i="29"/>
  <c r="J60" i="29" s="1"/>
  <c r="E28" i="29"/>
  <c r="E60" i="29" s="1"/>
  <c r="C62" i="29" s="1"/>
  <c r="C28" i="28"/>
  <c r="C27" i="28"/>
  <c r="C26" i="28"/>
  <c r="C25" i="28"/>
  <c r="C24" i="28"/>
  <c r="C23" i="28"/>
  <c r="C22" i="28"/>
  <c r="C21" i="28"/>
  <c r="C20" i="28"/>
  <c r="C19" i="28"/>
  <c r="C18" i="28"/>
  <c r="C17" i="28"/>
  <c r="C16" i="28"/>
  <c r="C15" i="28"/>
  <c r="C14" i="28"/>
  <c r="C13" i="28"/>
  <c r="C12" i="28"/>
  <c r="C11" i="28"/>
  <c r="C10" i="28"/>
  <c r="C9" i="28"/>
  <c r="C8" i="28"/>
  <c r="C7" i="28"/>
  <c r="C6" i="28"/>
  <c r="C62" i="35" l="1"/>
  <c r="C62" i="32"/>
  <c r="N60" i="26"/>
  <c r="I60" i="26"/>
  <c r="D60" i="26"/>
  <c r="B62" i="26" s="1"/>
  <c r="D28" i="28" s="1"/>
  <c r="O59" i="26"/>
  <c r="J59" i="26"/>
  <c r="E59" i="26"/>
  <c r="O58" i="26"/>
  <c r="J58" i="26"/>
  <c r="E58" i="26"/>
  <c r="O57" i="26"/>
  <c r="J57" i="26"/>
  <c r="E57" i="26"/>
  <c r="O56" i="26"/>
  <c r="J56" i="26"/>
  <c r="E56" i="26"/>
  <c r="O55" i="26"/>
  <c r="J55" i="26"/>
  <c r="E55" i="26"/>
  <c r="O54" i="26"/>
  <c r="J54" i="26"/>
  <c r="E54" i="26"/>
  <c r="O53" i="26"/>
  <c r="J53" i="26"/>
  <c r="E53" i="26"/>
  <c r="O52" i="26"/>
  <c r="J52" i="26"/>
  <c r="E52" i="26"/>
  <c r="O51" i="26"/>
  <c r="J51" i="26"/>
  <c r="E51" i="26"/>
  <c r="O50" i="26"/>
  <c r="J50" i="26"/>
  <c r="E50" i="26"/>
  <c r="O49" i="26"/>
  <c r="J49" i="26"/>
  <c r="E49" i="26"/>
  <c r="O48" i="26"/>
  <c r="J48" i="26"/>
  <c r="E48" i="26"/>
  <c r="O47" i="26"/>
  <c r="J47" i="26"/>
  <c r="E47" i="26"/>
  <c r="O46" i="26"/>
  <c r="J46" i="26"/>
  <c r="E46" i="26"/>
  <c r="O45" i="26"/>
  <c r="J45" i="26"/>
  <c r="E45" i="26"/>
  <c r="O44" i="26"/>
  <c r="J44" i="26"/>
  <c r="E44" i="26"/>
  <c r="O43" i="26"/>
  <c r="J43" i="26"/>
  <c r="E43" i="26"/>
  <c r="O42" i="26"/>
  <c r="J42" i="26"/>
  <c r="E42" i="26"/>
  <c r="O41" i="26"/>
  <c r="J41" i="26"/>
  <c r="E41" i="26"/>
  <c r="O40" i="26"/>
  <c r="J40" i="26"/>
  <c r="E40" i="26"/>
  <c r="O39" i="26"/>
  <c r="J39" i="26"/>
  <c r="E39" i="26"/>
  <c r="O38" i="26"/>
  <c r="J38" i="26"/>
  <c r="E38" i="26"/>
  <c r="O37" i="26"/>
  <c r="J37" i="26"/>
  <c r="E37" i="26"/>
  <c r="O36" i="26"/>
  <c r="J36" i="26"/>
  <c r="E36" i="26"/>
  <c r="O35" i="26"/>
  <c r="J35" i="26"/>
  <c r="E35" i="26"/>
  <c r="O34" i="26"/>
  <c r="J34" i="26"/>
  <c r="E34" i="26"/>
  <c r="O33" i="26"/>
  <c r="J33" i="26"/>
  <c r="E33" i="26"/>
  <c r="O32" i="26"/>
  <c r="J32" i="26"/>
  <c r="E32" i="26"/>
  <c r="O31" i="26"/>
  <c r="J31" i="26"/>
  <c r="E31" i="26"/>
  <c r="O30" i="26"/>
  <c r="J30" i="26"/>
  <c r="E30" i="26"/>
  <c r="O29" i="26"/>
  <c r="J29" i="26"/>
  <c r="E29" i="26"/>
  <c r="O28" i="26"/>
  <c r="O60" i="26" s="1"/>
  <c r="J28" i="26"/>
  <c r="J60" i="26" s="1"/>
  <c r="E28" i="26"/>
  <c r="E60" i="26" s="1"/>
  <c r="C62" i="26" s="1"/>
  <c r="N60" i="24"/>
  <c r="I60" i="24"/>
  <c r="D60" i="24"/>
  <c r="B62" i="24" s="1"/>
  <c r="D27" i="28" s="1"/>
  <c r="O59" i="24"/>
  <c r="J59" i="24"/>
  <c r="E59" i="24"/>
  <c r="O58" i="24"/>
  <c r="J58" i="24"/>
  <c r="E58" i="24"/>
  <c r="O57" i="24"/>
  <c r="J57" i="24"/>
  <c r="E57" i="24"/>
  <c r="O56" i="24"/>
  <c r="J56" i="24"/>
  <c r="E56" i="24"/>
  <c r="O55" i="24"/>
  <c r="J55" i="24"/>
  <c r="E55" i="24"/>
  <c r="O54" i="24"/>
  <c r="J54" i="24"/>
  <c r="E54" i="24"/>
  <c r="O53" i="24"/>
  <c r="J53" i="24"/>
  <c r="E53" i="24"/>
  <c r="O52" i="24"/>
  <c r="J52" i="24"/>
  <c r="E52" i="24"/>
  <c r="O51" i="24"/>
  <c r="J51" i="24"/>
  <c r="E51" i="24"/>
  <c r="O50" i="24"/>
  <c r="J50" i="24"/>
  <c r="E50" i="24"/>
  <c r="O49" i="24"/>
  <c r="J49" i="24"/>
  <c r="E49" i="24"/>
  <c r="O48" i="24"/>
  <c r="J48" i="24"/>
  <c r="E48" i="24"/>
  <c r="O47" i="24"/>
  <c r="J47" i="24"/>
  <c r="E47" i="24"/>
  <c r="O46" i="24"/>
  <c r="J46" i="24"/>
  <c r="E46" i="24"/>
  <c r="O45" i="24"/>
  <c r="J45" i="24"/>
  <c r="E45" i="24"/>
  <c r="O44" i="24"/>
  <c r="J44" i="24"/>
  <c r="E44" i="24"/>
  <c r="O43" i="24"/>
  <c r="J43" i="24"/>
  <c r="E43" i="24"/>
  <c r="O42" i="24"/>
  <c r="J42" i="24"/>
  <c r="E42" i="24"/>
  <c r="O41" i="24"/>
  <c r="J41" i="24"/>
  <c r="E41" i="24"/>
  <c r="O40" i="24"/>
  <c r="J40" i="24"/>
  <c r="E40" i="24"/>
  <c r="O39" i="24"/>
  <c r="J39" i="24"/>
  <c r="E39" i="24"/>
  <c r="O38" i="24"/>
  <c r="J38" i="24"/>
  <c r="E38" i="24"/>
  <c r="O37" i="24"/>
  <c r="J37" i="24"/>
  <c r="E37" i="24"/>
  <c r="O36" i="24"/>
  <c r="J36" i="24"/>
  <c r="E36" i="24"/>
  <c r="O35" i="24"/>
  <c r="J35" i="24"/>
  <c r="E35" i="24"/>
  <c r="O34" i="24"/>
  <c r="J34" i="24"/>
  <c r="E34" i="24"/>
  <c r="O33" i="24"/>
  <c r="J33" i="24"/>
  <c r="E33" i="24"/>
  <c r="O32" i="24"/>
  <c r="J32" i="24"/>
  <c r="E32" i="24"/>
  <c r="O31" i="24"/>
  <c r="J31" i="24"/>
  <c r="E31" i="24"/>
  <c r="O30" i="24"/>
  <c r="J30" i="24"/>
  <c r="E30" i="24"/>
  <c r="O29" i="24"/>
  <c r="J29" i="24"/>
  <c r="E29" i="24"/>
  <c r="O28" i="24"/>
  <c r="O60" i="24" s="1"/>
  <c r="J28" i="24"/>
  <c r="J60" i="24" s="1"/>
  <c r="E28" i="24"/>
  <c r="E60" i="24" s="1"/>
  <c r="C62" i="24" s="1"/>
  <c r="N60" i="23"/>
  <c r="I60" i="23"/>
  <c r="D60" i="23"/>
  <c r="B62" i="23" s="1"/>
  <c r="D26" i="28" s="1"/>
  <c r="O59" i="23"/>
  <c r="J59" i="23"/>
  <c r="E59" i="23"/>
  <c r="O58" i="23"/>
  <c r="J58" i="23"/>
  <c r="E58" i="23"/>
  <c r="O57" i="23"/>
  <c r="J57" i="23"/>
  <c r="E57" i="23"/>
  <c r="O56" i="23"/>
  <c r="J56" i="23"/>
  <c r="E56" i="23"/>
  <c r="O55" i="23"/>
  <c r="J55" i="23"/>
  <c r="E55" i="23"/>
  <c r="O54" i="23"/>
  <c r="J54" i="23"/>
  <c r="E54" i="23"/>
  <c r="O53" i="23"/>
  <c r="J53" i="23"/>
  <c r="E53" i="23"/>
  <c r="O52" i="23"/>
  <c r="J52" i="23"/>
  <c r="E52" i="23"/>
  <c r="O51" i="23"/>
  <c r="J51" i="23"/>
  <c r="E51" i="23"/>
  <c r="O50" i="23"/>
  <c r="J50" i="23"/>
  <c r="E50" i="23"/>
  <c r="O49" i="23"/>
  <c r="J49" i="23"/>
  <c r="E49" i="23"/>
  <c r="O48" i="23"/>
  <c r="J48" i="23"/>
  <c r="E48" i="23"/>
  <c r="O47" i="23"/>
  <c r="J47" i="23"/>
  <c r="E47" i="23"/>
  <c r="O46" i="23"/>
  <c r="J46" i="23"/>
  <c r="E46" i="23"/>
  <c r="O45" i="23"/>
  <c r="J45" i="23"/>
  <c r="E45" i="23"/>
  <c r="O44" i="23"/>
  <c r="J44" i="23"/>
  <c r="E44" i="23"/>
  <c r="O43" i="23"/>
  <c r="J43" i="23"/>
  <c r="E43" i="23"/>
  <c r="O42" i="23"/>
  <c r="J42" i="23"/>
  <c r="E42" i="23"/>
  <c r="O41" i="23"/>
  <c r="J41" i="23"/>
  <c r="E41" i="23"/>
  <c r="O40" i="23"/>
  <c r="J40" i="23"/>
  <c r="E40" i="23"/>
  <c r="O39" i="23"/>
  <c r="J39" i="23"/>
  <c r="E39" i="23"/>
  <c r="O38" i="23"/>
  <c r="J38" i="23"/>
  <c r="E38" i="23"/>
  <c r="O37" i="23"/>
  <c r="J37" i="23"/>
  <c r="E37" i="23"/>
  <c r="O36" i="23"/>
  <c r="J36" i="23"/>
  <c r="E36" i="23"/>
  <c r="O35" i="23"/>
  <c r="J35" i="23"/>
  <c r="E35" i="23"/>
  <c r="O34" i="23"/>
  <c r="J34" i="23"/>
  <c r="E34" i="23"/>
  <c r="O33" i="23"/>
  <c r="J33" i="23"/>
  <c r="E33" i="23"/>
  <c r="O32" i="23"/>
  <c r="J32" i="23"/>
  <c r="E32" i="23"/>
  <c r="O31" i="23"/>
  <c r="J31" i="23"/>
  <c r="E31" i="23"/>
  <c r="O30" i="23"/>
  <c r="J30" i="23"/>
  <c r="E30" i="23"/>
  <c r="O29" i="23"/>
  <c r="J29" i="23"/>
  <c r="E29" i="23"/>
  <c r="O28" i="23"/>
  <c r="O60" i="23" s="1"/>
  <c r="J28" i="23"/>
  <c r="J60" i="23" s="1"/>
  <c r="E28" i="23"/>
  <c r="E60" i="23" s="1"/>
  <c r="C62" i="23" s="1"/>
  <c r="N60" i="22"/>
  <c r="I60" i="22"/>
  <c r="D60" i="22"/>
  <c r="B62" i="22" s="1"/>
  <c r="D25" i="28" s="1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O28" i="22"/>
  <c r="O60" i="22" s="1"/>
  <c r="J28" i="22"/>
  <c r="J60" i="22" s="1"/>
  <c r="E28" i="22"/>
  <c r="E60" i="22" s="1"/>
  <c r="N60" i="21"/>
  <c r="I60" i="21"/>
  <c r="D60" i="21"/>
  <c r="B62" i="21" s="1"/>
  <c r="D24" i="28" s="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O60" i="21" s="1"/>
  <c r="J28" i="21"/>
  <c r="J60" i="21" s="1"/>
  <c r="E28" i="21"/>
  <c r="E60" i="21" s="1"/>
  <c r="C62" i="21" s="1"/>
  <c r="D60" i="20"/>
  <c r="B62" i="20" s="1"/>
  <c r="D23" i="28" s="1"/>
  <c r="N60" i="20"/>
  <c r="I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O60" i="20" s="1"/>
  <c r="J28" i="20"/>
  <c r="J60" i="20" s="1"/>
  <c r="E28" i="20"/>
  <c r="E60" i="20" s="1"/>
  <c r="N60" i="18"/>
  <c r="I60" i="18"/>
  <c r="D60" i="18"/>
  <c r="B62" i="18" s="1"/>
  <c r="D22" i="28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J60" i="18" s="1"/>
  <c r="E28" i="18"/>
  <c r="E60" i="18" s="1"/>
  <c r="N60" i="17"/>
  <c r="I60" i="17"/>
  <c r="D60" i="17"/>
  <c r="B62" i="17" s="1"/>
  <c r="D21" i="28" s="1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J60" i="17" s="1"/>
  <c r="E28" i="17"/>
  <c r="E60" i="17" s="1"/>
  <c r="C62" i="17" s="1"/>
  <c r="D14" i="28"/>
  <c r="D13" i="28"/>
  <c r="D12" i="28"/>
  <c r="D11" i="28"/>
  <c r="D10" i="28"/>
  <c r="D9" i="28"/>
  <c r="D8" i="28"/>
  <c r="D7" i="28"/>
  <c r="D6" i="28"/>
  <c r="N60" i="7"/>
  <c r="I60" i="7"/>
  <c r="D60" i="7"/>
  <c r="B62" i="7" s="1"/>
  <c r="D20" i="28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J60" i="7" s="1"/>
  <c r="E28" i="7"/>
  <c r="N60" i="6"/>
  <c r="I60" i="6"/>
  <c r="D60" i="6"/>
  <c r="B62" i="6" s="1"/>
  <c r="D19" i="28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J60" i="6" s="1"/>
  <c r="E28" i="6"/>
  <c r="E60" i="6" s="1"/>
  <c r="N60" i="5"/>
  <c r="I60" i="5"/>
  <c r="D60" i="5"/>
  <c r="B62" i="5" s="1"/>
  <c r="D18" i="28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J60" i="5" s="1"/>
  <c r="E28" i="5"/>
  <c r="E60" i="5" s="1"/>
  <c r="C62" i="5" s="1"/>
  <c r="N60" i="4"/>
  <c r="I60" i="4"/>
  <c r="D60" i="4"/>
  <c r="C62" i="4" s="1"/>
  <c r="D17" i="28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J60" i="4" s="1"/>
  <c r="E28" i="4"/>
  <c r="E60" i="4" s="1"/>
  <c r="N60" i="3"/>
  <c r="I60" i="3"/>
  <c r="D60" i="3"/>
  <c r="B62" i="3" s="1"/>
  <c r="D16" i="28" s="1"/>
  <c r="D62" i="4" l="1"/>
  <c r="C62" i="20"/>
  <c r="C62" i="6"/>
  <c r="C62" i="22"/>
  <c r="E60" i="7"/>
  <c r="O60" i="7"/>
  <c r="O60" i="18"/>
  <c r="C62" i="18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J60" i="3" s="1"/>
  <c r="E28" i="3"/>
  <c r="E60" i="3" s="1"/>
  <c r="N60" i="2"/>
  <c r="I60" i="2"/>
  <c r="D60" i="2"/>
  <c r="B62" i="2" s="1"/>
  <c r="D15" i="28" s="1"/>
  <c r="D37" i="28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J60" i="2" s="1"/>
  <c r="E28" i="2"/>
  <c r="E60" i="2" s="1"/>
  <c r="C62" i="2" l="1"/>
  <c r="C62" i="7"/>
  <c r="O60" i="3"/>
  <c r="C62" i="3" s="1"/>
</calcChain>
</file>

<file path=xl/sharedStrings.xml><?xml version="1.0" encoding="utf-8"?>
<sst xmlns="http://schemas.openxmlformats.org/spreadsheetml/2006/main" count="1445" uniqueCount="170">
  <si>
    <t>APPENDIX - 1 (a)</t>
  </si>
  <si>
    <t>Format for the Day-ahead Wheeling Schedule for each 15-minute time block of the day : 01.09.2021</t>
  </si>
  <si>
    <t>To</t>
  </si>
  <si>
    <t>TSTRANSCO Load Dispatch Centre</t>
  </si>
  <si>
    <t>VIDYUT SOUDHA</t>
  </si>
  <si>
    <t>HYDERABAD - 500 082</t>
  </si>
  <si>
    <t>Fax No:040-23393616 / 66665136</t>
  </si>
  <si>
    <t>Date 31.08.2021</t>
  </si>
  <si>
    <t>Declared capacity for the day 01.09.2021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</si>
  <si>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</si>
  <si>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</si>
  <si>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</si>
  <si>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</si>
  <si>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</si>
  <si>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</si>
  <si>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 xml:space="preserve"> 8210 KW 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</si>
  <si>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</si>
  <si>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</si>
  <si>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</si>
  <si>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</si>
  <si>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</si>
  <si>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</si>
  <si>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</si>
  <si>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</si>
  <si>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</si>
  <si>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</si>
  <si>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</si>
  <si>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</si>
  <si>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</si>
  <si>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</si>
  <si>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</si>
  <si>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SEP'21, Approval No TSSLDC/07/TPOA/2020-21 Dt: 27-08-2021</t>
  </si>
  <si>
    <t xml:space="preserve">  </t>
  </si>
  <si>
    <t xml:space="preserve"> / Scheduled Consumer/ OA Consumer</t>
  </si>
  <si>
    <t>Format for the Day-ahead Wheeling Schedule for each 15-minute time block of the day : 02.09.2021</t>
  </si>
  <si>
    <t>Date 01.09.2021</t>
  </si>
  <si>
    <t>Declared capacity for the day 02.09.2021</t>
  </si>
  <si>
    <t>01.09.2021</t>
  </si>
  <si>
    <t>02.09.2021</t>
  </si>
  <si>
    <t>Format for the Day-ahead Wheeling Schedule for each 15-minute time block of the day : 03.09.2021</t>
  </si>
  <si>
    <t>Date 02.09.2021</t>
  </si>
  <si>
    <t>Declared capacity for the day 03.09.2021</t>
  </si>
  <si>
    <t>03.09.2021</t>
  </si>
  <si>
    <t>Format for the Day-ahead Wheeling Schedule for each 15-minute time block of the day : 04.09.2021</t>
  </si>
  <si>
    <t>Date 03.09.2021</t>
  </si>
  <si>
    <t>Declared capacity for the day 04.09.2021</t>
  </si>
  <si>
    <t>04.09.2021</t>
  </si>
  <si>
    <t>Format for the Day-ahead Wheeling Schedule for each 15-minute time block of the day : 05.09.2021</t>
  </si>
  <si>
    <t>Date 04.09.2021</t>
  </si>
  <si>
    <t>Declared capacity for the day 05.09.2021</t>
  </si>
  <si>
    <t>05.09.2021</t>
  </si>
  <si>
    <t>Format for the Day-ahead Wheeling Schedule for each 15-minute time block of the day : 06.09.2021</t>
  </si>
  <si>
    <t>Date 05.09.2021</t>
  </si>
  <si>
    <t>Declared capacity for the day 06.09.2021</t>
  </si>
  <si>
    <t>The Above Schedule provided with the approval of SLDC and Short term Open access agreement for the month of SEP'21, Approval No TSSLDC/07/TPOA/2021-22 Dt: 27-08-2021</t>
  </si>
  <si>
    <t>06.09.2021</t>
  </si>
  <si>
    <t>Format for the Day-ahead Wheeling Schedule for each 15-minute time block of the day : 07.09.2021</t>
  </si>
  <si>
    <t>Date 06.09.2021</t>
  </si>
  <si>
    <t>Declared capacity for the day 07.09.2021</t>
  </si>
  <si>
    <t xml:space="preserve"> 520 KW </t>
  </si>
  <si>
    <t>07.09.2021</t>
  </si>
  <si>
    <t>Format for the Day-ahead Wheeling Schedule for each 15-minute time block of the day : 08.09.2021</t>
  </si>
  <si>
    <t>Date 07.09.2021</t>
  </si>
  <si>
    <t>Declared capacity for the day 08.09.2021</t>
  </si>
  <si>
    <t>08.09.2021</t>
  </si>
  <si>
    <t>Format for the Day-ahead Wheeling Schedule for each 15-minute time block of the day : 09.09.2021</t>
  </si>
  <si>
    <t>Date 08.09.2021</t>
  </si>
  <si>
    <t>Declared capacity for the day 09.09.2021</t>
  </si>
  <si>
    <t xml:space="preserve"> 3590 KW </t>
  </si>
  <si>
    <t>09.09.2021</t>
  </si>
  <si>
    <t>Format for the Day-ahead Wheeling Schedule for each 15-minute time block of the day : 10.09.2021</t>
  </si>
  <si>
    <t>Date 09.09.2021</t>
  </si>
  <si>
    <t>Declared capacity for the day 10.09.2021</t>
  </si>
  <si>
    <t xml:space="preserve"> 310 KW </t>
  </si>
  <si>
    <t>10.09.2021</t>
  </si>
  <si>
    <t>Format for the Day-ahead Wheeling Schedule for each 15-minute time block of the day : 11.09.2021</t>
  </si>
  <si>
    <t>Date 10.09.2021</t>
  </si>
  <si>
    <t>Declared capacity for the day 11.09.2021</t>
  </si>
  <si>
    <t xml:space="preserve"> 310 - 3590  KW </t>
  </si>
  <si>
    <t>11.09.2021</t>
  </si>
  <si>
    <t>Format for the Day-ahead Wheeling Schedule for each 15-minute time block of the day : 12.09.2021</t>
  </si>
  <si>
    <t>Date 11.09.2021</t>
  </si>
  <si>
    <t>Declared capacity for the day 12.09.2021</t>
  </si>
  <si>
    <t xml:space="preserve"> 4100  KW </t>
  </si>
  <si>
    <t>12.09.2021</t>
  </si>
  <si>
    <t>Format for the Day-ahead Wheeling Schedule for each 15-minute time block of the day : 13.09.2021</t>
  </si>
  <si>
    <t>Date 12.09.2021</t>
  </si>
  <si>
    <t>Declared capacity for the day 13.09.2021</t>
  </si>
  <si>
    <t>13.09.2021</t>
  </si>
  <si>
    <t>Format for the Day-ahead Wheeling Schedule for each 15-minute time block of the day : 14.09.2021</t>
  </si>
  <si>
    <t>Date 13.09.2021</t>
  </si>
  <si>
    <t>Declared capacity for the day 14.09.2021</t>
  </si>
  <si>
    <t>14.09.2021</t>
  </si>
  <si>
    <t>Annexure</t>
  </si>
  <si>
    <t>Date</t>
  </si>
  <si>
    <t>Energy at Entry point (MU)</t>
  </si>
  <si>
    <t>Total</t>
  </si>
  <si>
    <t>Schedules of  M/s Penna Cement Industries Ltd for the period from 23.08.2021 to 22.09.2021</t>
  </si>
  <si>
    <t>Format for the Day-ahead Wheeling Schedule for each 15-minute time block of the day : 15.09.2021</t>
  </si>
  <si>
    <t>Date 14.09.2021</t>
  </si>
  <si>
    <t>Declared capacity for the day 15.09.2021</t>
  </si>
  <si>
    <t>15.09.2021</t>
  </si>
  <si>
    <t>Format for the Day-ahead Wheeling Schedule for each 15-minute time block of the day : 16.09.2021</t>
  </si>
  <si>
    <t>Date 15.09.2021</t>
  </si>
  <si>
    <t>Declared capacity for the day 16.09.2021</t>
  </si>
  <si>
    <t>16.09.2021</t>
  </si>
  <si>
    <t>Format for the Day-ahead Wheeling Schedule for each 15-minute time block of the day : 17.09.2021</t>
  </si>
  <si>
    <t>Date 16.09.2021</t>
  </si>
  <si>
    <t>Declared capacity for the day 17.09.2021</t>
  </si>
  <si>
    <t>17.09.2021</t>
  </si>
  <si>
    <t>Format for the Day-ahead Wheeling Schedule for each 15-minute time block of the day : 18.09.2021</t>
  </si>
  <si>
    <t>Date 17.09.2021</t>
  </si>
  <si>
    <t>Declared capacity for the day 18.09.2021</t>
  </si>
  <si>
    <t xml:space="preserve"> 00 - 4100  KW </t>
  </si>
  <si>
    <t>18.09.2021</t>
  </si>
  <si>
    <t>Format for the Day-ahead Wheeling Schedule for each 15-minute time block of the day : 19.09.2021</t>
  </si>
  <si>
    <t>Date 18.09.2021</t>
  </si>
  <si>
    <t>Declared capacity for the day 19.09.2021</t>
  </si>
  <si>
    <t>19.09.2021</t>
  </si>
  <si>
    <t>Format for the Day-ahead Wheeling Schedule for each 15-minute time block of the day : 20.09.2021</t>
  </si>
  <si>
    <t>Date 19.09.2021</t>
  </si>
  <si>
    <t>Declared capacity for the day 20.09.2021</t>
  </si>
  <si>
    <t xml:space="preserve">620 - 1030  KW </t>
  </si>
  <si>
    <t>20.09.2021</t>
  </si>
  <si>
    <t>Format for the Day-ahead Wheeling Schedule for each 15-minute time block of the day : 21.09.2021</t>
  </si>
  <si>
    <t>Date 20.09.2021</t>
  </si>
  <si>
    <t>Declared capacity for the day 21.09.2021</t>
  </si>
  <si>
    <t xml:space="preserve">620 KW </t>
  </si>
  <si>
    <t>21.09.2021</t>
  </si>
  <si>
    <t>Format for the Day-ahead Wheeling Schedule for each 15-minute time block of the day : 22.09.2021</t>
  </si>
  <si>
    <t>Date 21.09.2021</t>
  </si>
  <si>
    <t>Declared capacity for the day 22.09.2021</t>
  </si>
  <si>
    <t xml:space="preserve">520 KW </t>
  </si>
  <si>
    <t>22.09.2021</t>
  </si>
  <si>
    <t>Format for the Day-ahead Wheeling Schedule for each 15-minute time block of the day : 23.09.2021</t>
  </si>
  <si>
    <t>Date 22.09.2021</t>
  </si>
  <si>
    <t>Declared capacity for the day 23.09.2021</t>
  </si>
  <si>
    <t xml:space="preserve"> 23.09.2021</t>
  </si>
  <si>
    <t>Format for the Day-ahead Wheeling Schedule for each 15-minute time block of the day : 24.09.2021</t>
  </si>
  <si>
    <t>Date 23.09.2021</t>
  </si>
  <si>
    <t>Declared capacity for the day 24.09.2021</t>
  </si>
  <si>
    <t xml:space="preserve"> 24.09.2021</t>
  </si>
  <si>
    <t>Format for the Day-ahead Wheeling Schedule for each 15-minute time block of the day : 25.09.2021</t>
  </si>
  <si>
    <t>Date 24.09.2021</t>
  </si>
  <si>
    <t>Declared capacity for the day 25.09.2021</t>
  </si>
  <si>
    <t xml:space="preserve">520 - 1540 KW </t>
  </si>
  <si>
    <t xml:space="preserve"> 25.09.2021</t>
  </si>
  <si>
    <t>Format for the Day-ahead Wheeling Schedule for each 15-minute time block of the day : 26.09.2021</t>
  </si>
  <si>
    <t>Date 25.09.2021</t>
  </si>
  <si>
    <t>Declared capacity for the day 26.09.2021</t>
  </si>
  <si>
    <t xml:space="preserve">5140 KW </t>
  </si>
  <si>
    <t xml:space="preserve"> 26.09.2021</t>
  </si>
  <si>
    <t>Format for the Day-ahead Wheeling Schedule for each 15-minute time block of the day : 27.09.2021</t>
  </si>
  <si>
    <t>Date 26.09.2021</t>
  </si>
  <si>
    <t>Declared capacity for the day 27.09.2021</t>
  </si>
  <si>
    <t xml:space="preserve">8220 KW </t>
  </si>
  <si>
    <t xml:space="preserve"> 27.09.2021</t>
  </si>
  <si>
    <t>Format for the Day-ahead Wheeling Schedule for each 15-minute time block of the day : 28.09.2021</t>
  </si>
  <si>
    <t>Date 27.09.2021</t>
  </si>
  <si>
    <t>Declared capacity for the day 28.09.2021</t>
  </si>
  <si>
    <t xml:space="preserve"> 28.09.2021</t>
  </si>
  <si>
    <t>Format for the Day-ahead Wheeling Schedule for each 15-minute time block of the day : 29.09.2021</t>
  </si>
  <si>
    <t>Date 28.09.2021</t>
  </si>
  <si>
    <t>Declared capacity for the day 29.09.2021</t>
  </si>
  <si>
    <t xml:space="preserve"> 29.09.2021</t>
  </si>
  <si>
    <t>Format for the Day-ahead Wheeling Schedule for each 15-minute time block of the day : 30.09.2021</t>
  </si>
  <si>
    <t>Date 29.09.2021</t>
  </si>
  <si>
    <t>Declared capacity for the day 30.09.2021</t>
  </si>
  <si>
    <t xml:space="preserve">10280 KW </t>
  </si>
  <si>
    <t xml:space="preserve"> 30.09.2021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</si>
</sst>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;[Red]\(0.00\)"/>
    <numFmt numFmtId="165" formatCode="0.0000"/>
    <numFmt numFmtId="166" formatCode="0.000"/>
  </numFmts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name val="Arial"/>
      <family val="2"/>
    </font>
    <font>
      <sz val="16"/>
      <color indexed="8"/>
      <name val="Calibri"/>
      <family val="2"/>
    </font>
    <font>
      <sz val="16"/>
      <name val="Times New Roman Greek"/>
    </font>
    <font>
      <u/>
      <sz val="16"/>
      <name val="Arial"/>
      <family val="2"/>
    </font>
    <font>
      <sz val="16"/>
      <name val="Times New Roman"/>
      <family val="1"/>
    </font>
    <font>
      <sz val="18"/>
      <name val="Calibri"/>
      <family val="2"/>
    </font>
    <font>
      <sz val="18"/>
      <color indexed="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sz val="11"/>
      <color rgb="FFFF0000"/>
      <name val="Calibri"/>
      <family val="2"/>
      <scheme val="minor"/>
    </font>
    <font>
      <sz val="10"/>
      <name val="Tahoma"/>
      <family val="2"/>
    </font>
    <font>
      <b/>
      <sz val="16"/>
      <name val="Times New Roman"/>
      <family val="1"/>
    </font>
    <font>
      <b/>
      <sz val="12"/>
      <name val="Arial"/>
      <family val="2"/>
    </font>
    <font>
      <sz val="12"/>
      <color indexed="17"/>
      <name val="Calibri"/>
      <family val="2"/>
    </font>
    <font>
      <sz val="14"/>
      <name val="Times New Roman"/>
      <family val="1"/>
    </font>
    <font>
      <sz val="12"/>
      <name val="Arial"/>
      <family val="2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1" fillId="0" borderId="0" applyNumberFormat="0" applyFill="0" applyBorder="0" applyAlignment="0" applyProtection="0"/>
    <xf numFmtId="0" fontId="12" fillId="0" borderId="0"/>
  </cellStyleXfs>
  <cellXfs count="112">
    <xf numFmtId="0" fontId="0" fillId="0" borderId="0" xfId="0"/>
    <xf numFmtId="0" fontId="3" fillId="0" borderId="0" xfId="1" applyFont="1" applyAlignment="1"/>
    <xf numFmtId="0" fontId="2" fillId="0" borderId="0" xfId="1" applyFont="1" applyAlignme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" fontId="4" fillId="0" borderId="0" xfId="1" applyNumberFormat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Border="1" applyAlignment="1"/>
    <xf numFmtId="0" fontId="4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2" fillId="0" borderId="1" xfId="1" applyFont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164" fontId="7" fillId="2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1" fontId="8" fillId="0" borderId="1" xfId="1" applyNumberFormat="1" applyFont="1" applyBorder="1" applyAlignment="1">
      <alignment horizontal="center"/>
    </xf>
    <xf numFmtId="1" fontId="7" fillId="2" borderId="1" xfId="1" applyNumberFormat="1" applyFont="1" applyFill="1" applyBorder="1" applyAlignment="1">
      <alignment horizontal="center"/>
    </xf>
    <xf numFmtId="2" fontId="7" fillId="0" borderId="1" xfId="1" applyNumberFormat="1" applyFont="1" applyBorder="1" applyAlignment="1">
      <alignment horizontal="center"/>
    </xf>
    <xf numFmtId="0" fontId="8" fillId="0" borderId="0" xfId="1" applyFont="1" applyAlignment="1"/>
    <xf numFmtId="2" fontId="7" fillId="2" borderId="1" xfId="1" applyNumberFormat="1" applyFont="1" applyFill="1" applyBorder="1" applyAlignment="1">
      <alignment horizontal="center"/>
    </xf>
    <xf numFmtId="2" fontId="7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7" fillId="2" borderId="3" xfId="1" applyNumberFormat="1" applyFont="1" applyFill="1" applyBorder="1" applyAlignment="1">
      <alignment horizontal="center"/>
    </xf>
    <xf numFmtId="2" fontId="7" fillId="0" borderId="4" xfId="1" applyNumberFormat="1" applyFont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2" fontId="4" fillId="0" borderId="0" xfId="1" applyNumberFormat="1" applyFont="1" applyFill="1" applyBorder="1" applyAlignment="1">
      <alignment horizontal="center"/>
    </xf>
    <xf numFmtId="1" fontId="8" fillId="0" borderId="0" xfId="1" applyNumberFormat="1" applyFont="1" applyBorder="1" applyAlignment="1">
      <alignment horizontal="center"/>
    </xf>
    <xf numFmtId="1" fontId="9" fillId="0" borderId="0" xfId="1" applyNumberFormat="1" applyFont="1" applyBorder="1" applyAlignment="1">
      <alignment horizontal="center"/>
    </xf>
    <xf numFmtId="1" fontId="4" fillId="2" borderId="0" xfId="1" applyNumberFormat="1" applyFont="1" applyFill="1" applyBorder="1" applyAlignment="1">
      <alignment horizontal="center"/>
    </xf>
    <xf numFmtId="2" fontId="4" fillId="0" borderId="0" xfId="1" applyNumberFormat="1" applyFont="1" applyBorder="1" applyAlignment="1">
      <alignment horizontal="center"/>
    </xf>
    <xf numFmtId="1" fontId="3" fillId="0" borderId="0" xfId="1" applyNumberFormat="1" applyFont="1" applyBorder="1" applyAlignment="1"/>
    <xf numFmtId="1" fontId="3" fillId="0" borderId="0" xfId="1" applyNumberFormat="1" applyFont="1" applyAlignment="1"/>
    <xf numFmtId="0" fontId="9" fillId="0" borderId="0" xfId="1" applyFont="1" applyAlignment="1"/>
    <xf numFmtId="0" fontId="10" fillId="0" borderId="0" xfId="1" applyFont="1" applyAlignment="1"/>
    <xf numFmtId="1" fontId="10" fillId="0" borderId="0" xfId="1" applyNumberFormat="1" applyFont="1" applyAlignment="1"/>
    <xf numFmtId="1" fontId="8" fillId="0" borderId="0" xfId="1" applyNumberFormat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7" fillId="2" borderId="0" xfId="1" applyFont="1" applyFill="1" applyBorder="1" applyAlignment="1">
      <alignment horizontal="center"/>
    </xf>
    <xf numFmtId="0" fontId="7" fillId="0" borderId="0" xfId="1" applyFont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1" fontId="7" fillId="2" borderId="0" xfId="1" applyNumberFormat="1" applyFont="1" applyFill="1" applyBorder="1" applyAlignment="1">
      <alignment horizontal="center"/>
    </xf>
    <xf numFmtId="2" fontId="7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7" fillId="0" borderId="0" xfId="1" applyNumberFormat="1" applyFont="1" applyBorder="1" applyAlignment="1">
      <alignment horizontal="center"/>
    </xf>
    <xf numFmtId="165" fontId="7" fillId="0" borderId="0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0" fontId="12" fillId="0" borderId="0" xfId="3"/>
    <xf numFmtId="0" fontId="17" fillId="0" borderId="1" xfId="3" applyFont="1" applyBorder="1"/>
    <xf numFmtId="166" fontId="17" fillId="0" borderId="1" xfId="3" applyNumberFormat="1" applyFont="1" applyBorder="1" applyAlignment="1">
      <alignment horizontal="center"/>
    </xf>
    <xf numFmtId="0" fontId="13" fillId="0" borderId="1" xfId="3" applyFont="1" applyBorder="1" applyAlignment="1">
      <alignment horizontal="center" vertical="center"/>
    </xf>
    <xf numFmtId="166" fontId="18" fillId="0" borderId="1" xfId="3" applyNumberFormat="1" applyFont="1" applyBorder="1" applyAlignment="1">
      <alignment horizontal="center"/>
    </xf>
    <xf numFmtId="0" fontId="12" fillId="0" borderId="0" xfId="3" applyAlignment="1">
      <alignment horizontal="center"/>
    </xf>
    <xf numFmtId="0" fontId="16" fillId="0" borderId="5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14" fillId="0" borderId="1" xfId="3" applyFont="1" applyBorder="1" applyAlignment="1">
      <alignment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center"/>
    </xf>
    <xf numFmtId="0" fontId="3" fillId="2" borderId="0" xfId="1" applyFont="1" applyFill="1" applyAlignment="1"/>
    <xf numFmtId="0" fontId="2" fillId="2" borderId="0" xfId="1" applyFont="1" applyFill="1" applyAlignment="1">
      <alignment horizontal="left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2" fillId="2" borderId="0" xfId="1" applyFont="1" applyFill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/>
    <xf numFmtId="0" fontId="4" fillId="2" borderId="0" xfId="1" applyFont="1" applyFill="1" applyAlignment="1">
      <alignment horizontal="center"/>
    </xf>
    <xf numFmtId="0" fontId="5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1" fillId="2" borderId="1" xfId="1" applyNumberFormat="1" applyFont="1" applyFill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Fill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Fill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1" fontId="2" fillId="2" borderId="0" xfId="1" applyNumberFormat="1" applyFont="1" applyFill="1" applyBorder="1" applyAlignment="1"/>
    <xf numFmtId="1" fontId="2" fillId="2" borderId="0" xfId="1" applyNumberFormat="1" applyFont="1" applyFill="1" applyAlignment="1"/>
    <xf numFmtId="0" fontId="7" fillId="2" borderId="0" xfId="1" applyFont="1" applyFill="1" applyAlignment="1"/>
    <xf numFmtId="0" fontId="8" fillId="2" borderId="0" xfId="1" applyFont="1" applyFill="1" applyAlignment="1"/>
    <xf numFmtId="1" fontId="8" fillId="2" borderId="0" xfId="1" applyNumberFormat="1" applyFont="1" applyFill="1" applyAlignment="1"/>
    <xf numFmtId="0" fontId="8" fillId="2" borderId="0" xfId="1" applyFont="1" applyFill="1" applyAlignment="1">
      <alignment horizontal="center"/>
    </xf>
  </cellXfs>
  <cellStyles count="4">
    <cellStyle name="Normal" xfId="0" builtinId="0"/>
    <cellStyle name="Normal 2" xfId="1"/>
    <cellStyle name="Normal 3" xfId="3"/>
    <cellStyle name="Warning Text" xfId="2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66</xdr:row>
      <xdr:rowOff>66675</xdr:rowOff>
    </xdr:from>
    <xdr:to>
      <xdr:col>13</xdr:col>
      <xdr:colOff>600075</xdr:colOff>
      <xdr:row>67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586863" y="19697861"/>
          <a:ext cx="1643466" cy="340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650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66</xdr:row>
      <xdr:rowOff>66675</xdr:rowOff>
    </xdr:from>
    <xdr:to>
      <xdr:col>13</xdr:col>
      <xdr:colOff>600075</xdr:colOff>
      <xdr:row>67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66</xdr:row>
      <xdr:rowOff>66675</xdr:rowOff>
    </xdr:from>
    <xdr:to>
      <xdr:col>13</xdr:col>
      <xdr:colOff>600075</xdr:colOff>
      <xdr:row>67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66</xdr:row>
      <xdr:rowOff>66675</xdr:rowOff>
    </xdr:from>
    <xdr:to>
      <xdr:col>13</xdr:col>
      <xdr:colOff>600075</xdr:colOff>
      <xdr:row>67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66</xdr:row>
      <xdr:rowOff>66675</xdr:rowOff>
    </xdr:from>
    <xdr:to>
      <xdr:col>13</xdr:col>
      <xdr:colOff>600075</xdr:colOff>
      <xdr:row>67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716750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66</xdr:row>
      <xdr:rowOff>66675</xdr:rowOff>
    </xdr:from>
    <xdr:to>
      <xdr:col>13</xdr:col>
      <xdr:colOff>600075</xdr:colOff>
      <xdr:row>67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4214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8507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R97"/>
  <sheetViews>
    <sheetView view="pageBreakPreview" topLeftCell="A34" zoomScale="77" zoomScaleNormal="58" zoomScaleSheetLayoutView="77" workbookViewId="0">
      <selection activeCell="G83" sqref="G83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7</v>
      </c>
      <c r="N12" s="2" t="s">
        <v>8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15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" t="s">
        <v>20</v>
      </c>
      <c r="D21" s="6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10" t="s">
        <v>29</v>
      </c>
      <c r="C27" s="10" t="s">
        <v>2</v>
      </c>
      <c r="D27" s="66"/>
      <c r="E27" s="66"/>
      <c r="F27" s="66"/>
      <c r="G27" s="10" t="s">
        <v>29</v>
      </c>
      <c r="H27" s="10" t="s">
        <v>2</v>
      </c>
      <c r="I27" s="66"/>
      <c r="J27" s="66"/>
      <c r="K27" s="66"/>
      <c r="L27" s="10" t="s">
        <v>29</v>
      </c>
      <c r="M27" s="10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8210</v>
      </c>
      <c r="E28" s="14">
        <f>D28*(100-2.45)/100</f>
        <v>8008.8549999999996</v>
      </c>
      <c r="F28" s="15">
        <v>33</v>
      </c>
      <c r="G28" s="16">
        <v>8</v>
      </c>
      <c r="H28" s="16">
        <v>8.15</v>
      </c>
      <c r="I28" s="14">
        <v>8210</v>
      </c>
      <c r="J28" s="14">
        <f>I28*(100-2.45)/100</f>
        <v>8008.8549999999996</v>
      </c>
      <c r="K28" s="15">
        <v>65</v>
      </c>
      <c r="L28" s="16">
        <v>16</v>
      </c>
      <c r="M28" s="16">
        <v>16.149999999999999</v>
      </c>
      <c r="N28" s="14">
        <v>8210</v>
      </c>
      <c r="O28" s="14">
        <f>N28*(100-2.45)/100</f>
        <v>8008.8549999999996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8210</v>
      </c>
      <c r="E29" s="14">
        <f t="shared" ref="E29:E59" si="0">D29*(100-2.45)/100</f>
        <v>8008.8549999999996</v>
      </c>
      <c r="F29" s="15">
        <v>34</v>
      </c>
      <c r="G29" s="16">
        <v>8.15</v>
      </c>
      <c r="H29" s="16">
        <v>8.3000000000000007</v>
      </c>
      <c r="I29" s="14">
        <v>8210</v>
      </c>
      <c r="J29" s="14">
        <f t="shared" ref="J29:J59" si="1">I29*(100-2.45)/100</f>
        <v>8008.8549999999996</v>
      </c>
      <c r="K29" s="15">
        <v>66</v>
      </c>
      <c r="L29" s="16">
        <v>16.149999999999999</v>
      </c>
      <c r="M29" s="16">
        <v>16.3</v>
      </c>
      <c r="N29" s="14">
        <v>8210</v>
      </c>
      <c r="O29" s="14">
        <f>N29*(100-2.45)/100</f>
        <v>8008.8549999999996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8210</v>
      </c>
      <c r="E30" s="14">
        <f t="shared" si="0"/>
        <v>8008.8549999999996</v>
      </c>
      <c r="F30" s="15">
        <v>35</v>
      </c>
      <c r="G30" s="16">
        <v>8.3000000000000007</v>
      </c>
      <c r="H30" s="16">
        <v>8.4499999999999993</v>
      </c>
      <c r="I30" s="14">
        <v>8210</v>
      </c>
      <c r="J30" s="14">
        <f t="shared" si="1"/>
        <v>8008.8549999999996</v>
      </c>
      <c r="K30" s="15">
        <v>67</v>
      </c>
      <c r="L30" s="16">
        <v>16.3</v>
      </c>
      <c r="M30" s="16">
        <v>16.45</v>
      </c>
      <c r="N30" s="14">
        <v>8210</v>
      </c>
      <c r="O30" s="14">
        <f t="shared" ref="O30:O59" si="2">N30*(100-2.45)/100</f>
        <v>8008.8549999999996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8210</v>
      </c>
      <c r="E31" s="14">
        <f t="shared" si="0"/>
        <v>8008.8549999999996</v>
      </c>
      <c r="F31" s="15">
        <v>36</v>
      </c>
      <c r="G31" s="16">
        <v>8.4499999999999993</v>
      </c>
      <c r="H31" s="16">
        <v>9</v>
      </c>
      <c r="I31" s="14">
        <v>8210</v>
      </c>
      <c r="J31" s="14">
        <f t="shared" si="1"/>
        <v>8008.8549999999996</v>
      </c>
      <c r="K31" s="15">
        <v>68</v>
      </c>
      <c r="L31" s="16">
        <v>16.45</v>
      </c>
      <c r="M31" s="16">
        <v>17</v>
      </c>
      <c r="N31" s="14">
        <v>8210</v>
      </c>
      <c r="O31" s="14">
        <f t="shared" si="2"/>
        <v>8008.8549999999996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8210</v>
      </c>
      <c r="E32" s="14">
        <f t="shared" si="0"/>
        <v>8008.8549999999996</v>
      </c>
      <c r="F32" s="15">
        <v>37</v>
      </c>
      <c r="G32" s="16">
        <v>9</v>
      </c>
      <c r="H32" s="16">
        <v>9.15</v>
      </c>
      <c r="I32" s="14">
        <v>8210</v>
      </c>
      <c r="J32" s="14">
        <f t="shared" si="1"/>
        <v>8008.8549999999996</v>
      </c>
      <c r="K32" s="15">
        <v>69</v>
      </c>
      <c r="L32" s="16">
        <v>17</v>
      </c>
      <c r="M32" s="16">
        <v>17.149999999999999</v>
      </c>
      <c r="N32" s="14">
        <v>8210</v>
      </c>
      <c r="O32" s="14">
        <f t="shared" si="2"/>
        <v>8008.8549999999996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8210</v>
      </c>
      <c r="E33" s="14">
        <f t="shared" si="0"/>
        <v>8008.8549999999996</v>
      </c>
      <c r="F33" s="15">
        <v>38</v>
      </c>
      <c r="G33" s="16">
        <v>9.15</v>
      </c>
      <c r="H33" s="16">
        <v>9.3000000000000007</v>
      </c>
      <c r="I33" s="14">
        <v>8210</v>
      </c>
      <c r="J33" s="14">
        <f t="shared" si="1"/>
        <v>8008.8549999999996</v>
      </c>
      <c r="K33" s="15">
        <v>70</v>
      </c>
      <c r="L33" s="16">
        <v>17.149999999999999</v>
      </c>
      <c r="M33" s="16">
        <v>17.3</v>
      </c>
      <c r="N33" s="14">
        <v>8210</v>
      </c>
      <c r="O33" s="14">
        <f t="shared" si="2"/>
        <v>8008.8549999999996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8210</v>
      </c>
      <c r="E34" s="14">
        <f t="shared" si="0"/>
        <v>8008.8549999999996</v>
      </c>
      <c r="F34" s="15">
        <v>39</v>
      </c>
      <c r="G34" s="16">
        <v>9.3000000000000007</v>
      </c>
      <c r="H34" s="16">
        <v>9.4499999999999993</v>
      </c>
      <c r="I34" s="14">
        <v>8210</v>
      </c>
      <c r="J34" s="14">
        <f t="shared" si="1"/>
        <v>8008.8549999999996</v>
      </c>
      <c r="K34" s="15">
        <v>71</v>
      </c>
      <c r="L34" s="16">
        <v>17.3</v>
      </c>
      <c r="M34" s="16">
        <v>17.45</v>
      </c>
      <c r="N34" s="14">
        <v>8210</v>
      </c>
      <c r="O34" s="14">
        <f t="shared" si="2"/>
        <v>8008.8549999999996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8210</v>
      </c>
      <c r="E35" s="14">
        <f t="shared" si="0"/>
        <v>8008.8549999999996</v>
      </c>
      <c r="F35" s="15">
        <v>40</v>
      </c>
      <c r="G35" s="16">
        <v>9.4499999999999993</v>
      </c>
      <c r="H35" s="16">
        <v>10</v>
      </c>
      <c r="I35" s="14">
        <v>8210</v>
      </c>
      <c r="J35" s="14">
        <f t="shared" si="1"/>
        <v>8008.8549999999996</v>
      </c>
      <c r="K35" s="15">
        <v>72</v>
      </c>
      <c r="L35" s="19">
        <v>17.45</v>
      </c>
      <c r="M35" s="16">
        <v>18</v>
      </c>
      <c r="N35" s="14">
        <v>8210</v>
      </c>
      <c r="O35" s="14">
        <f t="shared" si="2"/>
        <v>8008.8549999999996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8210</v>
      </c>
      <c r="E36" s="14">
        <f t="shared" si="0"/>
        <v>8008.8549999999996</v>
      </c>
      <c r="F36" s="15">
        <v>41</v>
      </c>
      <c r="G36" s="16">
        <v>10</v>
      </c>
      <c r="H36" s="19">
        <v>10.15</v>
      </c>
      <c r="I36" s="14">
        <v>8210</v>
      </c>
      <c r="J36" s="14">
        <f t="shared" si="1"/>
        <v>8008.8549999999996</v>
      </c>
      <c r="K36" s="15">
        <v>73</v>
      </c>
      <c r="L36" s="19">
        <v>18</v>
      </c>
      <c r="M36" s="16">
        <v>18.149999999999999</v>
      </c>
      <c r="N36" s="14">
        <v>8210</v>
      </c>
      <c r="O36" s="14">
        <f t="shared" si="2"/>
        <v>8008.8549999999996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8210</v>
      </c>
      <c r="E37" s="14">
        <f t="shared" si="0"/>
        <v>8008.8549999999996</v>
      </c>
      <c r="F37" s="15">
        <v>42</v>
      </c>
      <c r="G37" s="16">
        <v>10.15</v>
      </c>
      <c r="H37" s="19">
        <v>10.3</v>
      </c>
      <c r="I37" s="14">
        <v>8210</v>
      </c>
      <c r="J37" s="14">
        <f t="shared" si="1"/>
        <v>8008.8549999999996</v>
      </c>
      <c r="K37" s="15">
        <v>74</v>
      </c>
      <c r="L37" s="19">
        <v>18.149999999999999</v>
      </c>
      <c r="M37" s="16">
        <v>18.3</v>
      </c>
      <c r="N37" s="14">
        <v>8210</v>
      </c>
      <c r="O37" s="14">
        <f t="shared" si="2"/>
        <v>8008.8549999999996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8210</v>
      </c>
      <c r="E38" s="14">
        <f t="shared" si="0"/>
        <v>8008.8549999999996</v>
      </c>
      <c r="F38" s="15">
        <v>43</v>
      </c>
      <c r="G38" s="16">
        <v>10.3</v>
      </c>
      <c r="H38" s="19">
        <v>10.45</v>
      </c>
      <c r="I38" s="14">
        <v>8210</v>
      </c>
      <c r="J38" s="14">
        <f t="shared" si="1"/>
        <v>8008.8549999999996</v>
      </c>
      <c r="K38" s="15">
        <v>75</v>
      </c>
      <c r="L38" s="19">
        <v>18.3</v>
      </c>
      <c r="M38" s="16">
        <v>18.45</v>
      </c>
      <c r="N38" s="14">
        <v>8210</v>
      </c>
      <c r="O38" s="14">
        <f t="shared" si="2"/>
        <v>8008.8549999999996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8210</v>
      </c>
      <c r="E39" s="14">
        <f t="shared" si="0"/>
        <v>8008.8549999999996</v>
      </c>
      <c r="F39" s="15">
        <v>44</v>
      </c>
      <c r="G39" s="16">
        <v>10.45</v>
      </c>
      <c r="H39" s="19">
        <v>11</v>
      </c>
      <c r="I39" s="14">
        <v>8210</v>
      </c>
      <c r="J39" s="14">
        <f t="shared" si="1"/>
        <v>8008.8549999999996</v>
      </c>
      <c r="K39" s="15">
        <v>76</v>
      </c>
      <c r="L39" s="19">
        <v>18.45</v>
      </c>
      <c r="M39" s="16">
        <v>19</v>
      </c>
      <c r="N39" s="14">
        <v>8210</v>
      </c>
      <c r="O39" s="14">
        <f t="shared" si="2"/>
        <v>8008.8549999999996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8210</v>
      </c>
      <c r="E40" s="14">
        <f t="shared" si="0"/>
        <v>8008.8549999999996</v>
      </c>
      <c r="F40" s="15">
        <v>45</v>
      </c>
      <c r="G40" s="16">
        <v>11</v>
      </c>
      <c r="H40" s="19">
        <v>11.15</v>
      </c>
      <c r="I40" s="14">
        <v>8210</v>
      </c>
      <c r="J40" s="14">
        <f t="shared" si="1"/>
        <v>8008.8549999999996</v>
      </c>
      <c r="K40" s="15">
        <v>77</v>
      </c>
      <c r="L40" s="19">
        <v>19</v>
      </c>
      <c r="M40" s="16">
        <v>19.149999999999999</v>
      </c>
      <c r="N40" s="14">
        <v>8210</v>
      </c>
      <c r="O40" s="14">
        <f t="shared" si="2"/>
        <v>8008.8549999999996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8210</v>
      </c>
      <c r="E41" s="14">
        <f t="shared" si="0"/>
        <v>8008.8549999999996</v>
      </c>
      <c r="F41" s="15">
        <v>46</v>
      </c>
      <c r="G41" s="16">
        <v>11.15</v>
      </c>
      <c r="H41" s="19">
        <v>11.3</v>
      </c>
      <c r="I41" s="14">
        <v>8210</v>
      </c>
      <c r="J41" s="14">
        <f t="shared" si="1"/>
        <v>8008.8549999999996</v>
      </c>
      <c r="K41" s="15">
        <v>78</v>
      </c>
      <c r="L41" s="19">
        <v>19.149999999999999</v>
      </c>
      <c r="M41" s="16">
        <v>19.3</v>
      </c>
      <c r="N41" s="14">
        <v>8210</v>
      </c>
      <c r="O41" s="14">
        <f t="shared" si="2"/>
        <v>8008.8549999999996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8210</v>
      </c>
      <c r="E42" s="14">
        <f t="shared" si="0"/>
        <v>8008.8549999999996</v>
      </c>
      <c r="F42" s="15">
        <v>47</v>
      </c>
      <c r="G42" s="16">
        <v>11.3</v>
      </c>
      <c r="H42" s="19">
        <v>11.45</v>
      </c>
      <c r="I42" s="14">
        <v>8210</v>
      </c>
      <c r="J42" s="14">
        <f t="shared" si="1"/>
        <v>8008.8549999999996</v>
      </c>
      <c r="K42" s="15">
        <v>79</v>
      </c>
      <c r="L42" s="19">
        <v>19.3</v>
      </c>
      <c r="M42" s="16">
        <v>19.45</v>
      </c>
      <c r="N42" s="14">
        <v>8210</v>
      </c>
      <c r="O42" s="14">
        <f t="shared" si="2"/>
        <v>8008.8549999999996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8210</v>
      </c>
      <c r="E43" s="14">
        <f t="shared" si="0"/>
        <v>8008.8549999999996</v>
      </c>
      <c r="F43" s="15">
        <v>48</v>
      </c>
      <c r="G43" s="16">
        <v>11.45</v>
      </c>
      <c r="H43" s="19">
        <v>12</v>
      </c>
      <c r="I43" s="14">
        <v>8210</v>
      </c>
      <c r="J43" s="14">
        <f t="shared" si="1"/>
        <v>8008.8549999999996</v>
      </c>
      <c r="K43" s="15">
        <v>80</v>
      </c>
      <c r="L43" s="19">
        <v>19.45</v>
      </c>
      <c r="M43" s="16">
        <v>20</v>
      </c>
      <c r="N43" s="14">
        <v>8210</v>
      </c>
      <c r="O43" s="14">
        <f t="shared" si="2"/>
        <v>8008.8549999999996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8210</v>
      </c>
      <c r="E44" s="14">
        <f t="shared" si="0"/>
        <v>8008.8549999999996</v>
      </c>
      <c r="F44" s="15">
        <v>49</v>
      </c>
      <c r="G44" s="16">
        <v>12</v>
      </c>
      <c r="H44" s="19">
        <v>12.15</v>
      </c>
      <c r="I44" s="14">
        <v>8210</v>
      </c>
      <c r="J44" s="14">
        <f t="shared" si="1"/>
        <v>8008.8549999999996</v>
      </c>
      <c r="K44" s="15">
        <v>81</v>
      </c>
      <c r="L44" s="19">
        <v>20</v>
      </c>
      <c r="M44" s="16">
        <v>20.149999999999999</v>
      </c>
      <c r="N44" s="14">
        <v>8210</v>
      </c>
      <c r="O44" s="14">
        <f t="shared" si="2"/>
        <v>8008.8549999999996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8210</v>
      </c>
      <c r="E45" s="14">
        <f t="shared" si="0"/>
        <v>8008.8549999999996</v>
      </c>
      <c r="F45" s="15">
        <v>50</v>
      </c>
      <c r="G45" s="16">
        <v>12.15</v>
      </c>
      <c r="H45" s="19">
        <v>12.3</v>
      </c>
      <c r="I45" s="14">
        <v>8210</v>
      </c>
      <c r="J45" s="14">
        <f t="shared" si="1"/>
        <v>8008.8549999999996</v>
      </c>
      <c r="K45" s="15">
        <v>82</v>
      </c>
      <c r="L45" s="19">
        <v>20.149999999999999</v>
      </c>
      <c r="M45" s="16">
        <v>20.3</v>
      </c>
      <c r="N45" s="14">
        <v>8210</v>
      </c>
      <c r="O45" s="14">
        <f t="shared" si="2"/>
        <v>8008.8549999999996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8210</v>
      </c>
      <c r="E46" s="14">
        <f t="shared" si="0"/>
        <v>8008.8549999999996</v>
      </c>
      <c r="F46" s="15">
        <v>51</v>
      </c>
      <c r="G46" s="16">
        <v>12.3</v>
      </c>
      <c r="H46" s="19">
        <v>12.45</v>
      </c>
      <c r="I46" s="14">
        <v>8210</v>
      </c>
      <c r="J46" s="14">
        <f t="shared" si="1"/>
        <v>8008.8549999999996</v>
      </c>
      <c r="K46" s="15">
        <v>83</v>
      </c>
      <c r="L46" s="19">
        <v>20.3</v>
      </c>
      <c r="M46" s="16">
        <v>20.45</v>
      </c>
      <c r="N46" s="14">
        <v>8210</v>
      </c>
      <c r="O46" s="14">
        <f t="shared" si="2"/>
        <v>8008.8549999999996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8210</v>
      </c>
      <c r="E47" s="14">
        <f t="shared" si="0"/>
        <v>8008.8549999999996</v>
      </c>
      <c r="F47" s="15">
        <v>52</v>
      </c>
      <c r="G47" s="16">
        <v>12.45</v>
      </c>
      <c r="H47" s="19">
        <v>13</v>
      </c>
      <c r="I47" s="14">
        <v>8210</v>
      </c>
      <c r="J47" s="14">
        <f t="shared" si="1"/>
        <v>8008.8549999999996</v>
      </c>
      <c r="K47" s="15">
        <v>84</v>
      </c>
      <c r="L47" s="19">
        <v>20.45</v>
      </c>
      <c r="M47" s="16">
        <v>21</v>
      </c>
      <c r="N47" s="14">
        <v>8210</v>
      </c>
      <c r="O47" s="14">
        <f t="shared" si="2"/>
        <v>8008.8549999999996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8210</v>
      </c>
      <c r="E48" s="14">
        <f t="shared" si="0"/>
        <v>8008.8549999999996</v>
      </c>
      <c r="F48" s="15">
        <v>53</v>
      </c>
      <c r="G48" s="16">
        <v>13</v>
      </c>
      <c r="H48" s="19">
        <v>13.15</v>
      </c>
      <c r="I48" s="14">
        <v>8210</v>
      </c>
      <c r="J48" s="14">
        <f t="shared" si="1"/>
        <v>8008.8549999999996</v>
      </c>
      <c r="K48" s="15">
        <v>85</v>
      </c>
      <c r="L48" s="19">
        <v>21</v>
      </c>
      <c r="M48" s="16">
        <v>21.15</v>
      </c>
      <c r="N48" s="14">
        <v>8210</v>
      </c>
      <c r="O48" s="14">
        <f t="shared" si="2"/>
        <v>8008.8549999999996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8210</v>
      </c>
      <c r="E49" s="14">
        <f t="shared" si="0"/>
        <v>8008.8549999999996</v>
      </c>
      <c r="F49" s="15">
        <v>54</v>
      </c>
      <c r="G49" s="16">
        <v>13.15</v>
      </c>
      <c r="H49" s="19">
        <v>13.3</v>
      </c>
      <c r="I49" s="14">
        <v>8210</v>
      </c>
      <c r="J49" s="14">
        <f t="shared" si="1"/>
        <v>8008.8549999999996</v>
      </c>
      <c r="K49" s="15">
        <v>86</v>
      </c>
      <c r="L49" s="19">
        <v>21.15</v>
      </c>
      <c r="M49" s="16">
        <v>21.3</v>
      </c>
      <c r="N49" s="14">
        <v>8210</v>
      </c>
      <c r="O49" s="14">
        <f t="shared" si="2"/>
        <v>8008.8549999999996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8210</v>
      </c>
      <c r="E50" s="14">
        <f t="shared" si="0"/>
        <v>8008.8549999999996</v>
      </c>
      <c r="F50" s="15">
        <v>55</v>
      </c>
      <c r="G50" s="16">
        <v>13.3</v>
      </c>
      <c r="H50" s="19">
        <v>13.45</v>
      </c>
      <c r="I50" s="14">
        <v>8210</v>
      </c>
      <c r="J50" s="14">
        <f t="shared" si="1"/>
        <v>8008.8549999999996</v>
      </c>
      <c r="K50" s="15">
        <v>87</v>
      </c>
      <c r="L50" s="19">
        <v>21.3</v>
      </c>
      <c r="M50" s="16">
        <v>21.45</v>
      </c>
      <c r="N50" s="14">
        <v>8210</v>
      </c>
      <c r="O50" s="14">
        <f t="shared" si="2"/>
        <v>8008.8549999999996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8210</v>
      </c>
      <c r="E51" s="14">
        <f t="shared" si="0"/>
        <v>8008.8549999999996</v>
      </c>
      <c r="F51" s="15">
        <v>56</v>
      </c>
      <c r="G51" s="16">
        <v>13.45</v>
      </c>
      <c r="H51" s="19">
        <v>14</v>
      </c>
      <c r="I51" s="14">
        <v>8210</v>
      </c>
      <c r="J51" s="14">
        <f t="shared" si="1"/>
        <v>8008.8549999999996</v>
      </c>
      <c r="K51" s="15">
        <v>88</v>
      </c>
      <c r="L51" s="19">
        <v>21.45</v>
      </c>
      <c r="M51" s="16">
        <v>22</v>
      </c>
      <c r="N51" s="14">
        <v>8210</v>
      </c>
      <c r="O51" s="14">
        <f t="shared" si="2"/>
        <v>8008.8549999999996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8210</v>
      </c>
      <c r="E52" s="14">
        <f t="shared" si="0"/>
        <v>8008.8549999999996</v>
      </c>
      <c r="F52" s="15">
        <v>57</v>
      </c>
      <c r="G52" s="16">
        <v>14</v>
      </c>
      <c r="H52" s="19">
        <v>14.15</v>
      </c>
      <c r="I52" s="14">
        <v>8210</v>
      </c>
      <c r="J52" s="14">
        <f t="shared" si="1"/>
        <v>8008.8549999999996</v>
      </c>
      <c r="K52" s="15">
        <v>89</v>
      </c>
      <c r="L52" s="19">
        <v>22</v>
      </c>
      <c r="M52" s="16">
        <v>22.15</v>
      </c>
      <c r="N52" s="14">
        <v>8210</v>
      </c>
      <c r="O52" s="14">
        <f t="shared" si="2"/>
        <v>8008.8549999999996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8210</v>
      </c>
      <c r="E53" s="14">
        <f t="shared" si="0"/>
        <v>8008.8549999999996</v>
      </c>
      <c r="F53" s="15">
        <v>58</v>
      </c>
      <c r="G53" s="16">
        <v>14.15</v>
      </c>
      <c r="H53" s="19">
        <v>14.3</v>
      </c>
      <c r="I53" s="14">
        <v>8210</v>
      </c>
      <c r="J53" s="14">
        <f t="shared" si="1"/>
        <v>8008.8549999999996</v>
      </c>
      <c r="K53" s="15">
        <v>90</v>
      </c>
      <c r="L53" s="19">
        <v>22.15</v>
      </c>
      <c r="M53" s="16">
        <v>22.3</v>
      </c>
      <c r="N53" s="14">
        <v>8210</v>
      </c>
      <c r="O53" s="14">
        <f t="shared" si="2"/>
        <v>8008.8549999999996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8210</v>
      </c>
      <c r="E54" s="14">
        <f t="shared" si="0"/>
        <v>8008.8549999999996</v>
      </c>
      <c r="F54" s="15">
        <v>59</v>
      </c>
      <c r="G54" s="16">
        <v>14.3</v>
      </c>
      <c r="H54" s="19">
        <v>14.45</v>
      </c>
      <c r="I54" s="14">
        <v>8210</v>
      </c>
      <c r="J54" s="14">
        <f t="shared" si="1"/>
        <v>8008.8549999999996</v>
      </c>
      <c r="K54" s="15">
        <v>91</v>
      </c>
      <c r="L54" s="19">
        <v>22.3</v>
      </c>
      <c r="M54" s="16">
        <v>22.45</v>
      </c>
      <c r="N54" s="14">
        <v>8210</v>
      </c>
      <c r="O54" s="14">
        <f t="shared" si="2"/>
        <v>8008.8549999999996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8210</v>
      </c>
      <c r="E55" s="14">
        <f t="shared" si="0"/>
        <v>8008.8549999999996</v>
      </c>
      <c r="F55" s="15">
        <v>60</v>
      </c>
      <c r="G55" s="16">
        <v>14.45</v>
      </c>
      <c r="H55" s="16">
        <v>15</v>
      </c>
      <c r="I55" s="14">
        <v>8210</v>
      </c>
      <c r="J55" s="14">
        <f t="shared" si="1"/>
        <v>8008.8549999999996</v>
      </c>
      <c r="K55" s="15">
        <v>92</v>
      </c>
      <c r="L55" s="19">
        <v>22.45</v>
      </c>
      <c r="M55" s="16">
        <v>23</v>
      </c>
      <c r="N55" s="14">
        <v>8210</v>
      </c>
      <c r="O55" s="14">
        <f t="shared" si="2"/>
        <v>8008.8549999999996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8210</v>
      </c>
      <c r="E56" s="14">
        <f t="shared" si="0"/>
        <v>8008.8549999999996</v>
      </c>
      <c r="F56" s="15">
        <v>61</v>
      </c>
      <c r="G56" s="16">
        <v>15</v>
      </c>
      <c r="H56" s="16">
        <v>15.15</v>
      </c>
      <c r="I56" s="14">
        <v>8210</v>
      </c>
      <c r="J56" s="14">
        <f t="shared" si="1"/>
        <v>8008.8549999999996</v>
      </c>
      <c r="K56" s="15">
        <v>93</v>
      </c>
      <c r="L56" s="19">
        <v>23</v>
      </c>
      <c r="M56" s="16">
        <v>23.15</v>
      </c>
      <c r="N56" s="14">
        <v>8210</v>
      </c>
      <c r="O56" s="14">
        <f t="shared" si="2"/>
        <v>8008.8549999999996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8210</v>
      </c>
      <c r="E57" s="14">
        <f t="shared" si="0"/>
        <v>8008.8549999999996</v>
      </c>
      <c r="F57" s="15">
        <v>62</v>
      </c>
      <c r="G57" s="16">
        <v>15.15</v>
      </c>
      <c r="H57" s="16">
        <v>15.3</v>
      </c>
      <c r="I57" s="14">
        <v>8210</v>
      </c>
      <c r="J57" s="14">
        <f t="shared" si="1"/>
        <v>8008.8549999999996</v>
      </c>
      <c r="K57" s="15">
        <v>94</v>
      </c>
      <c r="L57" s="16">
        <v>23.15</v>
      </c>
      <c r="M57" s="16">
        <v>23.3</v>
      </c>
      <c r="N57" s="14">
        <v>8210</v>
      </c>
      <c r="O57" s="14">
        <f t="shared" si="2"/>
        <v>8008.8549999999996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8210</v>
      </c>
      <c r="E58" s="14">
        <f t="shared" si="0"/>
        <v>8008.8549999999996</v>
      </c>
      <c r="F58" s="15">
        <v>63</v>
      </c>
      <c r="G58" s="16">
        <v>15.3</v>
      </c>
      <c r="H58" s="16">
        <v>15.45</v>
      </c>
      <c r="I58" s="14">
        <v>8210</v>
      </c>
      <c r="J58" s="14">
        <f t="shared" si="1"/>
        <v>8008.8549999999996</v>
      </c>
      <c r="K58" s="15">
        <v>95</v>
      </c>
      <c r="L58" s="16">
        <v>23.3</v>
      </c>
      <c r="M58" s="16">
        <v>23.45</v>
      </c>
      <c r="N58" s="14">
        <v>8210</v>
      </c>
      <c r="O58" s="14">
        <f t="shared" si="2"/>
        <v>8008.8549999999996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8210</v>
      </c>
      <c r="E59" s="14">
        <f t="shared" si="0"/>
        <v>8008.8549999999996</v>
      </c>
      <c r="F59" s="15">
        <v>64</v>
      </c>
      <c r="G59" s="16">
        <v>15.45</v>
      </c>
      <c r="H59" s="16">
        <v>16</v>
      </c>
      <c r="I59" s="14">
        <v>8210</v>
      </c>
      <c r="J59" s="14">
        <f t="shared" si="1"/>
        <v>8008.8549999999996</v>
      </c>
      <c r="K59" s="21">
        <v>96</v>
      </c>
      <c r="L59" s="16">
        <v>23.45</v>
      </c>
      <c r="M59" s="22">
        <v>24</v>
      </c>
      <c r="N59" s="14">
        <v>8210</v>
      </c>
      <c r="O59" s="14">
        <f t="shared" si="2"/>
        <v>8008.8549999999996</v>
      </c>
    </row>
    <row r="60" spans="1:18" ht="30" customHeight="1">
      <c r="A60" s="23"/>
      <c r="B60" s="24"/>
      <c r="C60" s="25"/>
      <c r="D60" s="26">
        <f>SUM(D28:D59)</f>
        <v>262720</v>
      </c>
      <c r="E60" s="26">
        <f>SUM(E28:E59)</f>
        <v>256283.3600000001</v>
      </c>
      <c r="F60" s="28"/>
      <c r="G60" s="29"/>
      <c r="H60" s="29"/>
      <c r="I60" s="27">
        <f>SUM(I28:I59)</f>
        <v>262720</v>
      </c>
      <c r="J60" s="27">
        <f>SUM(J28:J59)</f>
        <v>256283.3600000001</v>
      </c>
      <c r="K60" s="28"/>
      <c r="L60" s="29"/>
      <c r="M60" s="29"/>
      <c r="N60" s="26">
        <f>SUM(N28:N59)</f>
        <v>262720</v>
      </c>
      <c r="O60" s="26">
        <f>SUM(O28:O59)</f>
        <v>256283.3600000001</v>
      </c>
      <c r="P60" s="7"/>
      <c r="Q60" s="30"/>
      <c r="R60" s="7"/>
    </row>
    <row r="61" spans="1:18" ht="24.75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24.75" customHeight="1">
      <c r="A62" s="23" t="s">
        <v>37</v>
      </c>
      <c r="B62" s="44">
        <f>SUM(D60,I60,N60)/(4000*1000)</f>
        <v>0.19703999999999999</v>
      </c>
      <c r="C62" s="44">
        <f>SUM(E60,J60,O60)/(4000*1000)</f>
        <v>0.19221252000000008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24.75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24.75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7" ht="18" customHeight="1">
      <c r="A65" s="2" t="s">
        <v>30</v>
      </c>
      <c r="D65" s="26"/>
      <c r="E65" s="31"/>
      <c r="J65" s="31"/>
      <c r="O65" s="31"/>
      <c r="Q65" s="31"/>
    </row>
    <row r="66" spans="1:17" ht="18" customHeight="1">
      <c r="D66" s="26"/>
      <c r="J66" s="31"/>
      <c r="Q66" s="31"/>
    </row>
    <row r="67" spans="1:17" ht="18" customHeight="1">
      <c r="A67" s="32" t="s">
        <v>31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Q67" s="31"/>
    </row>
    <row r="68" spans="1:17" ht="18" customHeight="1">
      <c r="A68" s="33" t="s">
        <v>32</v>
      </c>
      <c r="B68" s="33"/>
      <c r="C68" s="33"/>
      <c r="D68" s="26"/>
      <c r="E68" s="34"/>
      <c r="H68" s="31"/>
      <c r="J68" s="31"/>
    </row>
    <row r="69" spans="1:17" ht="18" customHeight="1">
      <c r="D69" s="26"/>
      <c r="E69" s="31"/>
      <c r="H69" s="31"/>
      <c r="J69" s="31"/>
    </row>
    <row r="70" spans="1:17" ht="18" customHeight="1">
      <c r="D70" s="26"/>
      <c r="E70" s="31"/>
      <c r="H70" s="31"/>
      <c r="M70" s="1" t="s">
        <v>33</v>
      </c>
    </row>
    <row r="71" spans="1:17" ht="18" customHeight="1">
      <c r="D71" s="26"/>
      <c r="E71" s="31"/>
      <c r="H71" s="31"/>
    </row>
    <row r="72" spans="1:17" ht="18" customHeight="1">
      <c r="D72" s="26"/>
      <c r="E72" s="31"/>
      <c r="H72" s="31"/>
    </row>
    <row r="73" spans="1:17" ht="18" customHeight="1">
      <c r="D73" s="26"/>
      <c r="E73" s="31"/>
      <c r="H73" s="31"/>
    </row>
    <row r="74" spans="1:17" ht="18" customHeight="1">
      <c r="D74" s="26"/>
      <c r="E74" s="31"/>
      <c r="H74" s="31"/>
    </row>
    <row r="75" spans="1:17" ht="18" customHeight="1">
      <c r="D75" s="26"/>
      <c r="E75" s="31"/>
      <c r="H75" s="31"/>
    </row>
    <row r="76" spans="1:17" ht="18" customHeight="1">
      <c r="D76" s="26"/>
      <c r="E76" s="31"/>
      <c r="H76" s="31"/>
    </row>
    <row r="77" spans="1:17" ht="18" customHeight="1">
      <c r="D77" s="26"/>
      <c r="E77" s="31"/>
      <c r="H77" s="31"/>
    </row>
    <row r="78" spans="1:17" ht="18" customHeight="1">
      <c r="D78" s="26"/>
      <c r="E78" s="31"/>
      <c r="H78" s="31"/>
    </row>
    <row r="79" spans="1:17" ht="18" customHeight="1">
      <c r="D79" s="26"/>
      <c r="E79" s="31"/>
      <c r="H79" s="31"/>
    </row>
    <row r="80" spans="1:17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s="3" customFormat="1" ht="18" customHeight="1">
      <c r="A85" s="1"/>
      <c r="B85" s="1"/>
      <c r="C85" s="1"/>
      <c r="D85" s="26"/>
      <c r="E85" s="31"/>
      <c r="F85" s="1"/>
      <c r="G85" s="1"/>
      <c r="H85" s="31"/>
      <c r="J85" s="1"/>
      <c r="K85" s="1"/>
      <c r="L85" s="1"/>
      <c r="M85" s="1"/>
      <c r="N85" s="1"/>
      <c r="O85" s="1"/>
      <c r="P85" s="1"/>
      <c r="Q85" s="1"/>
      <c r="R85" s="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35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D97" s="36"/>
      <c r="E97" s="1"/>
      <c r="F97" s="1"/>
      <c r="G97" s="1"/>
      <c r="H97" s="1"/>
      <c r="J97" s="1"/>
      <c r="K97" s="1"/>
      <c r="L97" s="1"/>
      <c r="M97" s="1"/>
      <c r="N97" s="1"/>
      <c r="O97" s="1"/>
      <c r="P97" s="1"/>
      <c r="Q97" s="1"/>
      <c r="R97" s="1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2:R98"/>
  <sheetViews>
    <sheetView view="pageBreakPreview" topLeftCell="A52" zoomScale="90" zoomScaleNormal="58" zoomScaleSheetLayoutView="90" workbookViewId="0">
      <selection activeCell="D63" sqref="D63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70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71</v>
      </c>
      <c r="N12" s="2" t="s">
        <v>72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73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38" t="s">
        <v>20</v>
      </c>
      <c r="D21" s="38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37" t="s">
        <v>29</v>
      </c>
      <c r="C27" s="37" t="s">
        <v>2</v>
      </c>
      <c r="D27" s="66"/>
      <c r="E27" s="66"/>
      <c r="F27" s="66"/>
      <c r="G27" s="37" t="s">
        <v>29</v>
      </c>
      <c r="H27" s="37" t="s">
        <v>2</v>
      </c>
      <c r="I27" s="66"/>
      <c r="J27" s="66"/>
      <c r="K27" s="66"/>
      <c r="L27" s="37" t="s">
        <v>29</v>
      </c>
      <c r="M27" s="37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310</v>
      </c>
      <c r="E28" s="14">
        <f>D28*(100-2.45)/100</f>
        <v>302.40499999999997</v>
      </c>
      <c r="F28" s="15">
        <v>33</v>
      </c>
      <c r="G28" s="16">
        <v>8</v>
      </c>
      <c r="H28" s="16">
        <v>8.15</v>
      </c>
      <c r="I28" s="14">
        <v>310</v>
      </c>
      <c r="J28" s="14">
        <f>I28*(100-2.45)/100</f>
        <v>302.40499999999997</v>
      </c>
      <c r="K28" s="15">
        <v>65</v>
      </c>
      <c r="L28" s="16">
        <v>16</v>
      </c>
      <c r="M28" s="16">
        <v>16.149999999999999</v>
      </c>
      <c r="N28" s="14">
        <v>310</v>
      </c>
      <c r="O28" s="14">
        <f>N28*(100-2.45)/100</f>
        <v>302.40499999999997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310</v>
      </c>
      <c r="E29" s="14">
        <f t="shared" ref="E29:E59" si="0">D29*(100-2.45)/100</f>
        <v>302.40499999999997</v>
      </c>
      <c r="F29" s="15">
        <v>34</v>
      </c>
      <c r="G29" s="16">
        <v>8.15</v>
      </c>
      <c r="H29" s="16">
        <v>8.3000000000000007</v>
      </c>
      <c r="I29" s="14">
        <v>310</v>
      </c>
      <c r="J29" s="14">
        <f t="shared" ref="J29:J59" si="1">I29*(100-2.45)/100</f>
        <v>302.40499999999997</v>
      </c>
      <c r="K29" s="15">
        <v>66</v>
      </c>
      <c r="L29" s="16">
        <v>16.149999999999999</v>
      </c>
      <c r="M29" s="16">
        <v>16.3</v>
      </c>
      <c r="N29" s="14">
        <v>310</v>
      </c>
      <c r="O29" s="14">
        <f>N29*(100-2.45)/100</f>
        <v>302.40499999999997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310</v>
      </c>
      <c r="E30" s="14">
        <f t="shared" si="0"/>
        <v>302.40499999999997</v>
      </c>
      <c r="F30" s="15">
        <v>35</v>
      </c>
      <c r="G30" s="16">
        <v>8.3000000000000007</v>
      </c>
      <c r="H30" s="16">
        <v>8.4499999999999993</v>
      </c>
      <c r="I30" s="14">
        <v>310</v>
      </c>
      <c r="J30" s="14">
        <f t="shared" si="1"/>
        <v>302.40499999999997</v>
      </c>
      <c r="K30" s="15">
        <v>67</v>
      </c>
      <c r="L30" s="16">
        <v>16.3</v>
      </c>
      <c r="M30" s="16">
        <v>16.45</v>
      </c>
      <c r="N30" s="14">
        <v>310</v>
      </c>
      <c r="O30" s="14">
        <f t="shared" ref="O30:O59" si="2">N30*(100-2.45)/100</f>
        <v>302.40499999999997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310</v>
      </c>
      <c r="E31" s="14">
        <f t="shared" si="0"/>
        <v>302.40499999999997</v>
      </c>
      <c r="F31" s="15">
        <v>36</v>
      </c>
      <c r="G31" s="16">
        <v>8.4499999999999993</v>
      </c>
      <c r="H31" s="16">
        <v>9</v>
      </c>
      <c r="I31" s="14">
        <v>310</v>
      </c>
      <c r="J31" s="14">
        <f t="shared" si="1"/>
        <v>302.40499999999997</v>
      </c>
      <c r="K31" s="15">
        <v>68</v>
      </c>
      <c r="L31" s="16">
        <v>16.45</v>
      </c>
      <c r="M31" s="16">
        <v>17</v>
      </c>
      <c r="N31" s="14">
        <v>310</v>
      </c>
      <c r="O31" s="14">
        <f t="shared" si="2"/>
        <v>302.40499999999997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310</v>
      </c>
      <c r="E32" s="14">
        <f t="shared" si="0"/>
        <v>302.40499999999997</v>
      </c>
      <c r="F32" s="15">
        <v>37</v>
      </c>
      <c r="G32" s="16">
        <v>9</v>
      </c>
      <c r="H32" s="16">
        <v>9.15</v>
      </c>
      <c r="I32" s="14">
        <v>310</v>
      </c>
      <c r="J32" s="14">
        <f t="shared" si="1"/>
        <v>302.40499999999997</v>
      </c>
      <c r="K32" s="15">
        <v>69</v>
      </c>
      <c r="L32" s="16">
        <v>17</v>
      </c>
      <c r="M32" s="16">
        <v>17.149999999999999</v>
      </c>
      <c r="N32" s="14">
        <v>310</v>
      </c>
      <c r="O32" s="14">
        <f t="shared" si="2"/>
        <v>302.40499999999997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310</v>
      </c>
      <c r="E33" s="14">
        <f t="shared" si="0"/>
        <v>302.40499999999997</v>
      </c>
      <c r="F33" s="15">
        <v>38</v>
      </c>
      <c r="G33" s="16">
        <v>9.15</v>
      </c>
      <c r="H33" s="16">
        <v>9.3000000000000007</v>
      </c>
      <c r="I33" s="14">
        <v>310</v>
      </c>
      <c r="J33" s="14">
        <f t="shared" si="1"/>
        <v>302.40499999999997</v>
      </c>
      <c r="K33" s="15">
        <v>70</v>
      </c>
      <c r="L33" s="16">
        <v>17.149999999999999</v>
      </c>
      <c r="M33" s="16">
        <v>17.3</v>
      </c>
      <c r="N33" s="14">
        <v>310</v>
      </c>
      <c r="O33" s="14">
        <f t="shared" si="2"/>
        <v>302.40499999999997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310</v>
      </c>
      <c r="E34" s="14">
        <f t="shared" si="0"/>
        <v>302.40499999999997</v>
      </c>
      <c r="F34" s="15">
        <v>39</v>
      </c>
      <c r="G34" s="16">
        <v>9.3000000000000007</v>
      </c>
      <c r="H34" s="16">
        <v>9.4499999999999993</v>
      </c>
      <c r="I34" s="14">
        <v>310</v>
      </c>
      <c r="J34" s="14">
        <f t="shared" si="1"/>
        <v>302.40499999999997</v>
      </c>
      <c r="K34" s="15">
        <v>71</v>
      </c>
      <c r="L34" s="16">
        <v>17.3</v>
      </c>
      <c r="M34" s="16">
        <v>17.45</v>
      </c>
      <c r="N34" s="14">
        <v>310</v>
      </c>
      <c r="O34" s="14">
        <f t="shared" si="2"/>
        <v>302.40499999999997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310</v>
      </c>
      <c r="E35" s="14">
        <f t="shared" si="0"/>
        <v>302.40499999999997</v>
      </c>
      <c r="F35" s="15">
        <v>40</v>
      </c>
      <c r="G35" s="16">
        <v>9.4499999999999993</v>
      </c>
      <c r="H35" s="16">
        <v>10</v>
      </c>
      <c r="I35" s="14">
        <v>310</v>
      </c>
      <c r="J35" s="14">
        <f t="shared" si="1"/>
        <v>302.40499999999997</v>
      </c>
      <c r="K35" s="15">
        <v>72</v>
      </c>
      <c r="L35" s="19">
        <v>17.45</v>
      </c>
      <c r="M35" s="16">
        <v>18</v>
      </c>
      <c r="N35" s="14">
        <v>310</v>
      </c>
      <c r="O35" s="14">
        <f t="shared" si="2"/>
        <v>302.40499999999997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310</v>
      </c>
      <c r="E36" s="14">
        <f t="shared" si="0"/>
        <v>302.40499999999997</v>
      </c>
      <c r="F36" s="15">
        <v>41</v>
      </c>
      <c r="G36" s="16">
        <v>10</v>
      </c>
      <c r="H36" s="19">
        <v>10.15</v>
      </c>
      <c r="I36" s="14">
        <v>310</v>
      </c>
      <c r="J36" s="14">
        <f t="shared" si="1"/>
        <v>302.40499999999997</v>
      </c>
      <c r="K36" s="15">
        <v>73</v>
      </c>
      <c r="L36" s="19">
        <v>18</v>
      </c>
      <c r="M36" s="16">
        <v>18.149999999999999</v>
      </c>
      <c r="N36" s="14">
        <v>310</v>
      </c>
      <c r="O36" s="14">
        <f t="shared" si="2"/>
        <v>302.40499999999997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310</v>
      </c>
      <c r="E37" s="14">
        <f t="shared" si="0"/>
        <v>302.40499999999997</v>
      </c>
      <c r="F37" s="15">
        <v>42</v>
      </c>
      <c r="G37" s="16">
        <v>10.15</v>
      </c>
      <c r="H37" s="19">
        <v>10.3</v>
      </c>
      <c r="I37" s="14">
        <v>310</v>
      </c>
      <c r="J37" s="14">
        <f t="shared" si="1"/>
        <v>302.40499999999997</v>
      </c>
      <c r="K37" s="15">
        <v>74</v>
      </c>
      <c r="L37" s="19">
        <v>18.149999999999999</v>
      </c>
      <c r="M37" s="16">
        <v>18.3</v>
      </c>
      <c r="N37" s="14">
        <v>310</v>
      </c>
      <c r="O37" s="14">
        <f t="shared" si="2"/>
        <v>302.40499999999997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310</v>
      </c>
      <c r="E38" s="14">
        <f t="shared" si="0"/>
        <v>302.40499999999997</v>
      </c>
      <c r="F38" s="15">
        <v>43</v>
      </c>
      <c r="G38" s="16">
        <v>10.3</v>
      </c>
      <c r="H38" s="19">
        <v>10.45</v>
      </c>
      <c r="I38" s="14">
        <v>310</v>
      </c>
      <c r="J38" s="14">
        <f t="shared" si="1"/>
        <v>302.40499999999997</v>
      </c>
      <c r="K38" s="15">
        <v>75</v>
      </c>
      <c r="L38" s="19">
        <v>18.3</v>
      </c>
      <c r="M38" s="16">
        <v>18.45</v>
      </c>
      <c r="N38" s="14">
        <v>310</v>
      </c>
      <c r="O38" s="14">
        <f t="shared" si="2"/>
        <v>302.40499999999997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310</v>
      </c>
      <c r="E39" s="14">
        <f t="shared" si="0"/>
        <v>302.40499999999997</v>
      </c>
      <c r="F39" s="15">
        <v>44</v>
      </c>
      <c r="G39" s="16">
        <v>10.45</v>
      </c>
      <c r="H39" s="19">
        <v>11</v>
      </c>
      <c r="I39" s="14">
        <v>310</v>
      </c>
      <c r="J39" s="14">
        <f t="shared" si="1"/>
        <v>302.40499999999997</v>
      </c>
      <c r="K39" s="15">
        <v>76</v>
      </c>
      <c r="L39" s="19">
        <v>18.45</v>
      </c>
      <c r="M39" s="16">
        <v>19</v>
      </c>
      <c r="N39" s="14">
        <v>310</v>
      </c>
      <c r="O39" s="14">
        <f t="shared" si="2"/>
        <v>302.40499999999997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310</v>
      </c>
      <c r="E40" s="14">
        <f t="shared" si="0"/>
        <v>302.40499999999997</v>
      </c>
      <c r="F40" s="15">
        <v>45</v>
      </c>
      <c r="G40" s="16">
        <v>11</v>
      </c>
      <c r="H40" s="19">
        <v>11.15</v>
      </c>
      <c r="I40" s="14">
        <v>310</v>
      </c>
      <c r="J40" s="14">
        <f t="shared" si="1"/>
        <v>302.40499999999997</v>
      </c>
      <c r="K40" s="15">
        <v>77</v>
      </c>
      <c r="L40" s="19">
        <v>19</v>
      </c>
      <c r="M40" s="16">
        <v>19.149999999999999</v>
      </c>
      <c r="N40" s="14">
        <v>310</v>
      </c>
      <c r="O40" s="14">
        <f t="shared" si="2"/>
        <v>302.40499999999997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310</v>
      </c>
      <c r="E41" s="14">
        <f t="shared" si="0"/>
        <v>302.40499999999997</v>
      </c>
      <c r="F41" s="15">
        <v>46</v>
      </c>
      <c r="G41" s="16">
        <v>11.15</v>
      </c>
      <c r="H41" s="19">
        <v>11.3</v>
      </c>
      <c r="I41" s="14">
        <v>310</v>
      </c>
      <c r="J41" s="14">
        <f t="shared" si="1"/>
        <v>302.40499999999997</v>
      </c>
      <c r="K41" s="15">
        <v>78</v>
      </c>
      <c r="L41" s="19">
        <v>19.149999999999999</v>
      </c>
      <c r="M41" s="16">
        <v>19.3</v>
      </c>
      <c r="N41" s="14">
        <v>310</v>
      </c>
      <c r="O41" s="14">
        <f t="shared" si="2"/>
        <v>302.40499999999997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310</v>
      </c>
      <c r="E42" s="14">
        <f t="shared" si="0"/>
        <v>302.40499999999997</v>
      </c>
      <c r="F42" s="15">
        <v>47</v>
      </c>
      <c r="G42" s="16">
        <v>11.3</v>
      </c>
      <c r="H42" s="19">
        <v>11.45</v>
      </c>
      <c r="I42" s="14">
        <v>310</v>
      </c>
      <c r="J42" s="14">
        <f t="shared" si="1"/>
        <v>302.40499999999997</v>
      </c>
      <c r="K42" s="15">
        <v>79</v>
      </c>
      <c r="L42" s="19">
        <v>19.3</v>
      </c>
      <c r="M42" s="16">
        <v>19.45</v>
      </c>
      <c r="N42" s="14">
        <v>310</v>
      </c>
      <c r="O42" s="14">
        <f t="shared" si="2"/>
        <v>302.40499999999997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310</v>
      </c>
      <c r="E43" s="14">
        <f t="shared" si="0"/>
        <v>302.40499999999997</v>
      </c>
      <c r="F43" s="15">
        <v>48</v>
      </c>
      <c r="G43" s="16">
        <v>11.45</v>
      </c>
      <c r="H43" s="19">
        <v>12</v>
      </c>
      <c r="I43" s="14">
        <v>310</v>
      </c>
      <c r="J43" s="14">
        <f t="shared" si="1"/>
        <v>302.40499999999997</v>
      </c>
      <c r="K43" s="15">
        <v>80</v>
      </c>
      <c r="L43" s="19">
        <v>19.45</v>
      </c>
      <c r="M43" s="16">
        <v>20</v>
      </c>
      <c r="N43" s="14">
        <v>310</v>
      </c>
      <c r="O43" s="14">
        <f t="shared" si="2"/>
        <v>302.40499999999997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310</v>
      </c>
      <c r="E44" s="14">
        <f t="shared" si="0"/>
        <v>302.40499999999997</v>
      </c>
      <c r="F44" s="15">
        <v>49</v>
      </c>
      <c r="G44" s="16">
        <v>12</v>
      </c>
      <c r="H44" s="19">
        <v>12.15</v>
      </c>
      <c r="I44" s="14">
        <v>310</v>
      </c>
      <c r="J44" s="14">
        <f t="shared" si="1"/>
        <v>302.40499999999997</v>
      </c>
      <c r="K44" s="15">
        <v>81</v>
      </c>
      <c r="L44" s="19">
        <v>20</v>
      </c>
      <c r="M44" s="16">
        <v>20.149999999999999</v>
      </c>
      <c r="N44" s="14">
        <v>310</v>
      </c>
      <c r="O44" s="14">
        <f t="shared" si="2"/>
        <v>302.40499999999997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310</v>
      </c>
      <c r="E45" s="14">
        <f t="shared" si="0"/>
        <v>302.40499999999997</v>
      </c>
      <c r="F45" s="15">
        <v>50</v>
      </c>
      <c r="G45" s="16">
        <v>12.15</v>
      </c>
      <c r="H45" s="19">
        <v>12.3</v>
      </c>
      <c r="I45" s="14">
        <v>310</v>
      </c>
      <c r="J45" s="14">
        <f t="shared" si="1"/>
        <v>302.40499999999997</v>
      </c>
      <c r="K45" s="15">
        <v>82</v>
      </c>
      <c r="L45" s="19">
        <v>20.149999999999999</v>
      </c>
      <c r="M45" s="16">
        <v>20.3</v>
      </c>
      <c r="N45" s="14">
        <v>310</v>
      </c>
      <c r="O45" s="14">
        <f t="shared" si="2"/>
        <v>302.40499999999997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310</v>
      </c>
      <c r="E46" s="14">
        <f t="shared" si="0"/>
        <v>302.40499999999997</v>
      </c>
      <c r="F46" s="15">
        <v>51</v>
      </c>
      <c r="G46" s="16">
        <v>12.3</v>
      </c>
      <c r="H46" s="19">
        <v>12.45</v>
      </c>
      <c r="I46" s="14">
        <v>310</v>
      </c>
      <c r="J46" s="14">
        <f t="shared" si="1"/>
        <v>302.40499999999997</v>
      </c>
      <c r="K46" s="15">
        <v>83</v>
      </c>
      <c r="L46" s="19">
        <v>20.3</v>
      </c>
      <c r="M46" s="16">
        <v>20.45</v>
      </c>
      <c r="N46" s="14">
        <v>310</v>
      </c>
      <c r="O46" s="14">
        <f t="shared" si="2"/>
        <v>302.40499999999997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310</v>
      </c>
      <c r="E47" s="14">
        <f t="shared" si="0"/>
        <v>302.40499999999997</v>
      </c>
      <c r="F47" s="15">
        <v>52</v>
      </c>
      <c r="G47" s="16">
        <v>12.45</v>
      </c>
      <c r="H47" s="19">
        <v>13</v>
      </c>
      <c r="I47" s="14">
        <v>310</v>
      </c>
      <c r="J47" s="14">
        <f t="shared" si="1"/>
        <v>302.40499999999997</v>
      </c>
      <c r="K47" s="15">
        <v>84</v>
      </c>
      <c r="L47" s="19">
        <v>20.45</v>
      </c>
      <c r="M47" s="16">
        <v>21</v>
      </c>
      <c r="N47" s="14">
        <v>310</v>
      </c>
      <c r="O47" s="14">
        <f t="shared" si="2"/>
        <v>302.40499999999997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310</v>
      </c>
      <c r="E48" s="14">
        <f t="shared" si="0"/>
        <v>302.40499999999997</v>
      </c>
      <c r="F48" s="15">
        <v>53</v>
      </c>
      <c r="G48" s="16">
        <v>13</v>
      </c>
      <c r="H48" s="19">
        <v>13.15</v>
      </c>
      <c r="I48" s="14">
        <v>310</v>
      </c>
      <c r="J48" s="14">
        <f t="shared" si="1"/>
        <v>302.40499999999997</v>
      </c>
      <c r="K48" s="15">
        <v>85</v>
      </c>
      <c r="L48" s="19">
        <v>21</v>
      </c>
      <c r="M48" s="16">
        <v>21.15</v>
      </c>
      <c r="N48" s="14">
        <v>310</v>
      </c>
      <c r="O48" s="14">
        <f t="shared" si="2"/>
        <v>302.40499999999997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310</v>
      </c>
      <c r="E49" s="14">
        <f t="shared" si="0"/>
        <v>302.40499999999997</v>
      </c>
      <c r="F49" s="15">
        <v>54</v>
      </c>
      <c r="G49" s="16">
        <v>13.15</v>
      </c>
      <c r="H49" s="19">
        <v>13.3</v>
      </c>
      <c r="I49" s="14">
        <v>310</v>
      </c>
      <c r="J49" s="14">
        <f t="shared" si="1"/>
        <v>302.40499999999997</v>
      </c>
      <c r="K49" s="15">
        <v>86</v>
      </c>
      <c r="L49" s="19">
        <v>21.15</v>
      </c>
      <c r="M49" s="16">
        <v>21.3</v>
      </c>
      <c r="N49" s="14">
        <v>310</v>
      </c>
      <c r="O49" s="14">
        <f t="shared" si="2"/>
        <v>302.40499999999997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310</v>
      </c>
      <c r="E50" s="14">
        <f t="shared" si="0"/>
        <v>302.40499999999997</v>
      </c>
      <c r="F50" s="15">
        <v>55</v>
      </c>
      <c r="G50" s="16">
        <v>13.3</v>
      </c>
      <c r="H50" s="19">
        <v>13.45</v>
      </c>
      <c r="I50" s="14">
        <v>310</v>
      </c>
      <c r="J50" s="14">
        <f t="shared" si="1"/>
        <v>302.40499999999997</v>
      </c>
      <c r="K50" s="15">
        <v>87</v>
      </c>
      <c r="L50" s="19">
        <v>21.3</v>
      </c>
      <c r="M50" s="16">
        <v>21.45</v>
      </c>
      <c r="N50" s="14">
        <v>310</v>
      </c>
      <c r="O50" s="14">
        <f t="shared" si="2"/>
        <v>302.40499999999997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310</v>
      </c>
      <c r="E51" s="14">
        <f t="shared" si="0"/>
        <v>302.40499999999997</v>
      </c>
      <c r="F51" s="15">
        <v>56</v>
      </c>
      <c r="G51" s="16">
        <v>13.45</v>
      </c>
      <c r="H51" s="19">
        <v>14</v>
      </c>
      <c r="I51" s="14">
        <v>310</v>
      </c>
      <c r="J51" s="14">
        <f t="shared" si="1"/>
        <v>302.40499999999997</v>
      </c>
      <c r="K51" s="15">
        <v>88</v>
      </c>
      <c r="L51" s="19">
        <v>21.45</v>
      </c>
      <c r="M51" s="16">
        <v>22</v>
      </c>
      <c r="N51" s="14">
        <v>310</v>
      </c>
      <c r="O51" s="14">
        <f t="shared" si="2"/>
        <v>302.40499999999997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310</v>
      </c>
      <c r="E52" s="14">
        <f t="shared" si="0"/>
        <v>302.40499999999997</v>
      </c>
      <c r="F52" s="15">
        <v>57</v>
      </c>
      <c r="G52" s="16">
        <v>14</v>
      </c>
      <c r="H52" s="19">
        <v>14.15</v>
      </c>
      <c r="I52" s="14">
        <v>310</v>
      </c>
      <c r="J52" s="14">
        <f t="shared" si="1"/>
        <v>302.40499999999997</v>
      </c>
      <c r="K52" s="15">
        <v>89</v>
      </c>
      <c r="L52" s="19">
        <v>22</v>
      </c>
      <c r="M52" s="16">
        <v>22.15</v>
      </c>
      <c r="N52" s="14">
        <v>310</v>
      </c>
      <c r="O52" s="14">
        <f t="shared" si="2"/>
        <v>302.40499999999997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310</v>
      </c>
      <c r="E53" s="14">
        <f t="shared" si="0"/>
        <v>302.40499999999997</v>
      </c>
      <c r="F53" s="15">
        <v>58</v>
      </c>
      <c r="G53" s="16">
        <v>14.15</v>
      </c>
      <c r="H53" s="19">
        <v>14.3</v>
      </c>
      <c r="I53" s="14">
        <v>310</v>
      </c>
      <c r="J53" s="14">
        <f t="shared" si="1"/>
        <v>302.40499999999997</v>
      </c>
      <c r="K53" s="15">
        <v>90</v>
      </c>
      <c r="L53" s="19">
        <v>22.15</v>
      </c>
      <c r="M53" s="16">
        <v>22.3</v>
      </c>
      <c r="N53" s="14">
        <v>310</v>
      </c>
      <c r="O53" s="14">
        <f t="shared" si="2"/>
        <v>302.40499999999997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310</v>
      </c>
      <c r="E54" s="14">
        <f t="shared" si="0"/>
        <v>302.40499999999997</v>
      </c>
      <c r="F54" s="15">
        <v>59</v>
      </c>
      <c r="G54" s="16">
        <v>14.3</v>
      </c>
      <c r="H54" s="19">
        <v>14.45</v>
      </c>
      <c r="I54" s="14">
        <v>310</v>
      </c>
      <c r="J54" s="14">
        <f t="shared" si="1"/>
        <v>302.40499999999997</v>
      </c>
      <c r="K54" s="15">
        <v>91</v>
      </c>
      <c r="L54" s="19">
        <v>22.3</v>
      </c>
      <c r="M54" s="16">
        <v>22.45</v>
      </c>
      <c r="N54" s="14">
        <v>310</v>
      </c>
      <c r="O54" s="14">
        <f t="shared" si="2"/>
        <v>302.40499999999997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310</v>
      </c>
      <c r="E55" s="14">
        <f t="shared" si="0"/>
        <v>302.40499999999997</v>
      </c>
      <c r="F55" s="15">
        <v>60</v>
      </c>
      <c r="G55" s="16">
        <v>14.45</v>
      </c>
      <c r="H55" s="16">
        <v>15</v>
      </c>
      <c r="I55" s="14">
        <v>310</v>
      </c>
      <c r="J55" s="14">
        <f t="shared" si="1"/>
        <v>302.40499999999997</v>
      </c>
      <c r="K55" s="15">
        <v>92</v>
      </c>
      <c r="L55" s="19">
        <v>22.45</v>
      </c>
      <c r="M55" s="16">
        <v>23</v>
      </c>
      <c r="N55" s="14">
        <v>310</v>
      </c>
      <c r="O55" s="14">
        <f t="shared" si="2"/>
        <v>302.40499999999997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310</v>
      </c>
      <c r="E56" s="14">
        <f t="shared" si="0"/>
        <v>302.40499999999997</v>
      </c>
      <c r="F56" s="15">
        <v>61</v>
      </c>
      <c r="G56" s="16">
        <v>15</v>
      </c>
      <c r="H56" s="16">
        <v>15.15</v>
      </c>
      <c r="I56" s="14">
        <v>310</v>
      </c>
      <c r="J56" s="14">
        <f t="shared" si="1"/>
        <v>302.40499999999997</v>
      </c>
      <c r="K56" s="15">
        <v>93</v>
      </c>
      <c r="L56" s="19">
        <v>23</v>
      </c>
      <c r="M56" s="16">
        <v>23.15</v>
      </c>
      <c r="N56" s="14">
        <v>310</v>
      </c>
      <c r="O56" s="14">
        <f t="shared" si="2"/>
        <v>302.40499999999997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310</v>
      </c>
      <c r="E57" s="14">
        <f t="shared" si="0"/>
        <v>302.40499999999997</v>
      </c>
      <c r="F57" s="15">
        <v>62</v>
      </c>
      <c r="G57" s="16">
        <v>15.15</v>
      </c>
      <c r="H57" s="16">
        <v>15.3</v>
      </c>
      <c r="I57" s="14">
        <v>310</v>
      </c>
      <c r="J57" s="14">
        <f t="shared" si="1"/>
        <v>302.40499999999997</v>
      </c>
      <c r="K57" s="15">
        <v>94</v>
      </c>
      <c r="L57" s="16">
        <v>23.15</v>
      </c>
      <c r="M57" s="16">
        <v>23.3</v>
      </c>
      <c r="N57" s="14">
        <v>310</v>
      </c>
      <c r="O57" s="14">
        <f t="shared" si="2"/>
        <v>302.40499999999997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310</v>
      </c>
      <c r="E58" s="14">
        <f t="shared" si="0"/>
        <v>302.40499999999997</v>
      </c>
      <c r="F58" s="15">
        <v>63</v>
      </c>
      <c r="G58" s="16">
        <v>15.3</v>
      </c>
      <c r="H58" s="16">
        <v>15.45</v>
      </c>
      <c r="I58" s="14">
        <v>310</v>
      </c>
      <c r="J58" s="14">
        <f t="shared" si="1"/>
        <v>302.40499999999997</v>
      </c>
      <c r="K58" s="15">
        <v>95</v>
      </c>
      <c r="L58" s="16">
        <v>23.3</v>
      </c>
      <c r="M58" s="16">
        <v>23.45</v>
      </c>
      <c r="N58" s="14">
        <v>310</v>
      </c>
      <c r="O58" s="14">
        <f t="shared" si="2"/>
        <v>302.40499999999997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310</v>
      </c>
      <c r="E59" s="14">
        <f t="shared" si="0"/>
        <v>302.40499999999997</v>
      </c>
      <c r="F59" s="15">
        <v>64</v>
      </c>
      <c r="G59" s="16">
        <v>15.45</v>
      </c>
      <c r="H59" s="16">
        <v>16</v>
      </c>
      <c r="I59" s="14">
        <v>310</v>
      </c>
      <c r="J59" s="14">
        <f t="shared" si="1"/>
        <v>302.40499999999997</v>
      </c>
      <c r="K59" s="21">
        <v>96</v>
      </c>
      <c r="L59" s="16">
        <v>23.45</v>
      </c>
      <c r="M59" s="22">
        <v>24</v>
      </c>
      <c r="N59" s="14">
        <v>310</v>
      </c>
      <c r="O59" s="14">
        <f t="shared" si="2"/>
        <v>302.40499999999997</v>
      </c>
    </row>
    <row r="60" spans="1:18" ht="18" customHeight="1">
      <c r="A60" s="23"/>
      <c r="B60" s="24"/>
      <c r="C60" s="25"/>
      <c r="D60" s="26">
        <f>SUM(D28:D59)</f>
        <v>9920</v>
      </c>
      <c r="E60" s="27">
        <f>SUM(E28:E59)</f>
        <v>9676.9599999999973</v>
      </c>
      <c r="F60" s="28"/>
      <c r="G60" s="29"/>
      <c r="H60" s="29"/>
      <c r="I60" s="27">
        <f>SUM(I28:I59)</f>
        <v>9920</v>
      </c>
      <c r="J60" s="26">
        <f>SUM(J28:J59)</f>
        <v>9676.9599999999973</v>
      </c>
      <c r="K60" s="28"/>
      <c r="L60" s="29"/>
      <c r="M60" s="29"/>
      <c r="N60" s="26">
        <f>SUM(N28:N59)</f>
        <v>9920</v>
      </c>
      <c r="O60" s="27">
        <f>SUM(O28:O59)</f>
        <v>9676.9599999999973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74</v>
      </c>
      <c r="B62" s="44">
        <f>SUM(D60,I60,N60)/(4000*1000)</f>
        <v>7.4400000000000004E-3</v>
      </c>
      <c r="C62" s="44">
        <f>SUM(E60,J60,O60)/(4000*1000)</f>
        <v>7.2577199999999979E-3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R98"/>
  <sheetViews>
    <sheetView view="pageBreakPreview" topLeftCell="A22" zoomScale="90" zoomScaleNormal="58" zoomScaleSheetLayoutView="90" workbookViewId="0">
      <selection activeCell="E74" sqref="E74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75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76</v>
      </c>
      <c r="N12" s="2" t="s">
        <v>77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78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48" t="s">
        <v>20</v>
      </c>
      <c r="D21" s="48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47" t="s">
        <v>29</v>
      </c>
      <c r="C27" s="47" t="s">
        <v>2</v>
      </c>
      <c r="D27" s="66"/>
      <c r="E27" s="66"/>
      <c r="F27" s="66"/>
      <c r="G27" s="47" t="s">
        <v>29</v>
      </c>
      <c r="H27" s="47" t="s">
        <v>2</v>
      </c>
      <c r="I27" s="66"/>
      <c r="J27" s="66"/>
      <c r="K27" s="66"/>
      <c r="L27" s="47" t="s">
        <v>29</v>
      </c>
      <c r="M27" s="47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310</v>
      </c>
      <c r="E28" s="14">
        <f>D28*(100-2.45)/100</f>
        <v>302.40499999999997</v>
      </c>
      <c r="F28" s="15">
        <v>33</v>
      </c>
      <c r="G28" s="16">
        <v>8</v>
      </c>
      <c r="H28" s="16">
        <v>8.15</v>
      </c>
      <c r="I28" s="14">
        <v>310</v>
      </c>
      <c r="J28" s="14">
        <f>I28*(100-2.45)/100</f>
        <v>302.40499999999997</v>
      </c>
      <c r="K28" s="15">
        <v>65</v>
      </c>
      <c r="L28" s="16">
        <v>16</v>
      </c>
      <c r="M28" s="16">
        <v>16.149999999999999</v>
      </c>
      <c r="N28" s="14">
        <v>3590</v>
      </c>
      <c r="O28" s="14">
        <f>N28*(100-2.45)/100</f>
        <v>3502.0450000000001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310</v>
      </c>
      <c r="E29" s="14">
        <f t="shared" ref="E29:E59" si="0">D29*(100-2.45)/100</f>
        <v>302.40499999999997</v>
      </c>
      <c r="F29" s="15">
        <v>34</v>
      </c>
      <c r="G29" s="16">
        <v>8.15</v>
      </c>
      <c r="H29" s="16">
        <v>8.3000000000000007</v>
      </c>
      <c r="I29" s="14">
        <v>310</v>
      </c>
      <c r="J29" s="14">
        <f t="shared" ref="J29:J59" si="1">I29*(100-2.45)/100</f>
        <v>302.40499999999997</v>
      </c>
      <c r="K29" s="15">
        <v>66</v>
      </c>
      <c r="L29" s="16">
        <v>16.149999999999999</v>
      </c>
      <c r="M29" s="16">
        <v>16.3</v>
      </c>
      <c r="N29" s="14">
        <v>3590</v>
      </c>
      <c r="O29" s="14">
        <f t="shared" ref="O29:O59" si="2">N29*(100-2.45)/100</f>
        <v>3502.0450000000001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310</v>
      </c>
      <c r="E30" s="14">
        <f t="shared" si="0"/>
        <v>302.40499999999997</v>
      </c>
      <c r="F30" s="15">
        <v>35</v>
      </c>
      <c r="G30" s="16">
        <v>8.3000000000000007</v>
      </c>
      <c r="H30" s="16">
        <v>8.4499999999999993</v>
      </c>
      <c r="I30" s="14">
        <v>310</v>
      </c>
      <c r="J30" s="14">
        <f t="shared" si="1"/>
        <v>302.40499999999997</v>
      </c>
      <c r="K30" s="15">
        <v>67</v>
      </c>
      <c r="L30" s="16">
        <v>16.3</v>
      </c>
      <c r="M30" s="16">
        <v>16.45</v>
      </c>
      <c r="N30" s="14">
        <v>3590</v>
      </c>
      <c r="O30" s="14">
        <f t="shared" si="2"/>
        <v>3502.0450000000001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310</v>
      </c>
      <c r="E31" s="14">
        <f t="shared" si="0"/>
        <v>302.40499999999997</v>
      </c>
      <c r="F31" s="15">
        <v>36</v>
      </c>
      <c r="G31" s="16">
        <v>8.4499999999999993</v>
      </c>
      <c r="H31" s="16">
        <v>9</v>
      </c>
      <c r="I31" s="14">
        <v>310</v>
      </c>
      <c r="J31" s="14">
        <f t="shared" si="1"/>
        <v>302.40499999999997</v>
      </c>
      <c r="K31" s="15">
        <v>68</v>
      </c>
      <c r="L31" s="16">
        <v>16.45</v>
      </c>
      <c r="M31" s="16">
        <v>17</v>
      </c>
      <c r="N31" s="14">
        <v>3590</v>
      </c>
      <c r="O31" s="14">
        <f t="shared" si="2"/>
        <v>3502.0450000000001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310</v>
      </c>
      <c r="E32" s="14">
        <f t="shared" si="0"/>
        <v>302.40499999999997</v>
      </c>
      <c r="F32" s="15">
        <v>37</v>
      </c>
      <c r="G32" s="16">
        <v>9</v>
      </c>
      <c r="H32" s="16">
        <v>9.15</v>
      </c>
      <c r="I32" s="14">
        <v>310</v>
      </c>
      <c r="J32" s="14">
        <f t="shared" si="1"/>
        <v>302.40499999999997</v>
      </c>
      <c r="K32" s="15">
        <v>69</v>
      </c>
      <c r="L32" s="16">
        <v>17</v>
      </c>
      <c r="M32" s="16">
        <v>17.149999999999999</v>
      </c>
      <c r="N32" s="14">
        <v>3590</v>
      </c>
      <c r="O32" s="14">
        <f t="shared" si="2"/>
        <v>3502.0450000000001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310</v>
      </c>
      <c r="E33" s="14">
        <f t="shared" si="0"/>
        <v>302.40499999999997</v>
      </c>
      <c r="F33" s="15">
        <v>38</v>
      </c>
      <c r="G33" s="16">
        <v>9.15</v>
      </c>
      <c r="H33" s="16">
        <v>9.3000000000000007</v>
      </c>
      <c r="I33" s="14">
        <v>310</v>
      </c>
      <c r="J33" s="14">
        <f t="shared" si="1"/>
        <v>302.40499999999997</v>
      </c>
      <c r="K33" s="15">
        <v>70</v>
      </c>
      <c r="L33" s="16">
        <v>17.149999999999999</v>
      </c>
      <c r="M33" s="16">
        <v>17.3</v>
      </c>
      <c r="N33" s="14">
        <v>3590</v>
      </c>
      <c r="O33" s="14">
        <f t="shared" si="2"/>
        <v>3502.0450000000001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310</v>
      </c>
      <c r="E34" s="14">
        <f t="shared" si="0"/>
        <v>302.40499999999997</v>
      </c>
      <c r="F34" s="15">
        <v>39</v>
      </c>
      <c r="G34" s="16">
        <v>9.3000000000000007</v>
      </c>
      <c r="H34" s="16">
        <v>9.4499999999999993</v>
      </c>
      <c r="I34" s="14">
        <v>310</v>
      </c>
      <c r="J34" s="14">
        <f t="shared" si="1"/>
        <v>302.40499999999997</v>
      </c>
      <c r="K34" s="15">
        <v>71</v>
      </c>
      <c r="L34" s="16">
        <v>17.3</v>
      </c>
      <c r="M34" s="16">
        <v>17.45</v>
      </c>
      <c r="N34" s="14">
        <v>3590</v>
      </c>
      <c r="O34" s="14">
        <f t="shared" si="2"/>
        <v>3502.0450000000001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310</v>
      </c>
      <c r="E35" s="14">
        <f t="shared" si="0"/>
        <v>302.40499999999997</v>
      </c>
      <c r="F35" s="15">
        <v>40</v>
      </c>
      <c r="G35" s="16">
        <v>9.4499999999999993</v>
      </c>
      <c r="H35" s="16">
        <v>10</v>
      </c>
      <c r="I35" s="14">
        <v>310</v>
      </c>
      <c r="J35" s="14">
        <f t="shared" si="1"/>
        <v>302.40499999999997</v>
      </c>
      <c r="K35" s="15">
        <v>72</v>
      </c>
      <c r="L35" s="19">
        <v>17.45</v>
      </c>
      <c r="M35" s="16">
        <v>18</v>
      </c>
      <c r="N35" s="14">
        <v>3590</v>
      </c>
      <c r="O35" s="14">
        <f t="shared" si="2"/>
        <v>3502.0450000000001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310</v>
      </c>
      <c r="E36" s="14">
        <f t="shared" si="0"/>
        <v>302.40499999999997</v>
      </c>
      <c r="F36" s="15">
        <v>41</v>
      </c>
      <c r="G36" s="16">
        <v>10</v>
      </c>
      <c r="H36" s="19">
        <v>10.15</v>
      </c>
      <c r="I36" s="14">
        <v>310</v>
      </c>
      <c r="J36" s="14">
        <f t="shared" si="1"/>
        <v>302.40499999999997</v>
      </c>
      <c r="K36" s="15">
        <v>73</v>
      </c>
      <c r="L36" s="19">
        <v>18</v>
      </c>
      <c r="M36" s="16">
        <v>18.149999999999999</v>
      </c>
      <c r="N36" s="14">
        <v>3590</v>
      </c>
      <c r="O36" s="14">
        <f t="shared" si="2"/>
        <v>3502.0450000000001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310</v>
      </c>
      <c r="E37" s="14">
        <f t="shared" si="0"/>
        <v>302.40499999999997</v>
      </c>
      <c r="F37" s="15">
        <v>42</v>
      </c>
      <c r="G37" s="16">
        <v>10.15</v>
      </c>
      <c r="H37" s="19">
        <v>10.3</v>
      </c>
      <c r="I37" s="14">
        <v>310</v>
      </c>
      <c r="J37" s="14">
        <f t="shared" si="1"/>
        <v>302.40499999999997</v>
      </c>
      <c r="K37" s="15">
        <v>74</v>
      </c>
      <c r="L37" s="19">
        <v>18.149999999999999</v>
      </c>
      <c r="M37" s="16">
        <v>18.3</v>
      </c>
      <c r="N37" s="14">
        <v>3590</v>
      </c>
      <c r="O37" s="14">
        <f t="shared" si="2"/>
        <v>3502.0450000000001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310</v>
      </c>
      <c r="E38" s="14">
        <f t="shared" si="0"/>
        <v>302.40499999999997</v>
      </c>
      <c r="F38" s="15">
        <v>43</v>
      </c>
      <c r="G38" s="16">
        <v>10.3</v>
      </c>
      <c r="H38" s="19">
        <v>10.45</v>
      </c>
      <c r="I38" s="14">
        <v>310</v>
      </c>
      <c r="J38" s="14">
        <f t="shared" si="1"/>
        <v>302.40499999999997</v>
      </c>
      <c r="K38" s="15">
        <v>75</v>
      </c>
      <c r="L38" s="19">
        <v>18.3</v>
      </c>
      <c r="M38" s="16">
        <v>18.45</v>
      </c>
      <c r="N38" s="14">
        <v>3590</v>
      </c>
      <c r="O38" s="14">
        <f t="shared" si="2"/>
        <v>3502.0450000000001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310</v>
      </c>
      <c r="E39" s="14">
        <f t="shared" si="0"/>
        <v>302.40499999999997</v>
      </c>
      <c r="F39" s="15">
        <v>44</v>
      </c>
      <c r="G39" s="16">
        <v>10.45</v>
      </c>
      <c r="H39" s="19">
        <v>11</v>
      </c>
      <c r="I39" s="14">
        <v>310</v>
      </c>
      <c r="J39" s="14">
        <f t="shared" si="1"/>
        <v>302.40499999999997</v>
      </c>
      <c r="K39" s="15">
        <v>76</v>
      </c>
      <c r="L39" s="19">
        <v>18.45</v>
      </c>
      <c r="M39" s="16">
        <v>19</v>
      </c>
      <c r="N39" s="14">
        <v>3590</v>
      </c>
      <c r="O39" s="14">
        <f t="shared" si="2"/>
        <v>3502.0450000000001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310</v>
      </c>
      <c r="E40" s="14">
        <f t="shared" si="0"/>
        <v>302.40499999999997</v>
      </c>
      <c r="F40" s="15">
        <v>45</v>
      </c>
      <c r="G40" s="16">
        <v>11</v>
      </c>
      <c r="H40" s="19">
        <v>11.15</v>
      </c>
      <c r="I40" s="14">
        <v>310</v>
      </c>
      <c r="J40" s="14">
        <f t="shared" si="1"/>
        <v>302.40499999999997</v>
      </c>
      <c r="K40" s="15">
        <v>77</v>
      </c>
      <c r="L40" s="19">
        <v>19</v>
      </c>
      <c r="M40" s="16">
        <v>19.149999999999999</v>
      </c>
      <c r="N40" s="14">
        <v>3590</v>
      </c>
      <c r="O40" s="14">
        <f t="shared" si="2"/>
        <v>3502.0450000000001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310</v>
      </c>
      <c r="E41" s="14">
        <f t="shared" si="0"/>
        <v>302.40499999999997</v>
      </c>
      <c r="F41" s="15">
        <v>46</v>
      </c>
      <c r="G41" s="16">
        <v>11.15</v>
      </c>
      <c r="H41" s="19">
        <v>11.3</v>
      </c>
      <c r="I41" s="14">
        <v>310</v>
      </c>
      <c r="J41" s="14">
        <f t="shared" si="1"/>
        <v>302.40499999999997</v>
      </c>
      <c r="K41" s="15">
        <v>78</v>
      </c>
      <c r="L41" s="19">
        <v>19.149999999999999</v>
      </c>
      <c r="M41" s="16">
        <v>19.3</v>
      </c>
      <c r="N41" s="14">
        <v>3590</v>
      </c>
      <c r="O41" s="14">
        <f t="shared" si="2"/>
        <v>3502.0450000000001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310</v>
      </c>
      <c r="E42" s="14">
        <f t="shared" si="0"/>
        <v>302.40499999999997</v>
      </c>
      <c r="F42" s="15">
        <v>47</v>
      </c>
      <c r="G42" s="16">
        <v>11.3</v>
      </c>
      <c r="H42" s="19">
        <v>11.45</v>
      </c>
      <c r="I42" s="14">
        <v>310</v>
      </c>
      <c r="J42" s="14">
        <f t="shared" si="1"/>
        <v>302.40499999999997</v>
      </c>
      <c r="K42" s="15">
        <v>79</v>
      </c>
      <c r="L42" s="19">
        <v>19.3</v>
      </c>
      <c r="M42" s="16">
        <v>19.45</v>
      </c>
      <c r="N42" s="14">
        <v>3590</v>
      </c>
      <c r="O42" s="14">
        <f t="shared" si="2"/>
        <v>3502.0450000000001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310</v>
      </c>
      <c r="E43" s="14">
        <f t="shared" si="0"/>
        <v>302.40499999999997</v>
      </c>
      <c r="F43" s="15">
        <v>48</v>
      </c>
      <c r="G43" s="16">
        <v>11.45</v>
      </c>
      <c r="H43" s="19">
        <v>12</v>
      </c>
      <c r="I43" s="14">
        <v>310</v>
      </c>
      <c r="J43" s="14">
        <f t="shared" si="1"/>
        <v>302.40499999999997</v>
      </c>
      <c r="K43" s="15">
        <v>80</v>
      </c>
      <c r="L43" s="19">
        <v>19.45</v>
      </c>
      <c r="M43" s="16">
        <v>20</v>
      </c>
      <c r="N43" s="14">
        <v>3590</v>
      </c>
      <c r="O43" s="14">
        <f t="shared" si="2"/>
        <v>3502.0450000000001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310</v>
      </c>
      <c r="E44" s="14">
        <f t="shared" si="0"/>
        <v>302.40499999999997</v>
      </c>
      <c r="F44" s="15">
        <v>49</v>
      </c>
      <c r="G44" s="16">
        <v>12</v>
      </c>
      <c r="H44" s="19">
        <v>12.15</v>
      </c>
      <c r="I44" s="14">
        <v>310</v>
      </c>
      <c r="J44" s="14">
        <f t="shared" si="1"/>
        <v>302.40499999999997</v>
      </c>
      <c r="K44" s="15">
        <v>81</v>
      </c>
      <c r="L44" s="19">
        <v>20</v>
      </c>
      <c r="M44" s="16">
        <v>20.149999999999999</v>
      </c>
      <c r="N44" s="14">
        <v>3590</v>
      </c>
      <c r="O44" s="14">
        <f t="shared" si="2"/>
        <v>3502.0450000000001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310</v>
      </c>
      <c r="E45" s="14">
        <f t="shared" si="0"/>
        <v>302.40499999999997</v>
      </c>
      <c r="F45" s="15">
        <v>50</v>
      </c>
      <c r="G45" s="16">
        <v>12.15</v>
      </c>
      <c r="H45" s="19">
        <v>12.3</v>
      </c>
      <c r="I45" s="14">
        <v>310</v>
      </c>
      <c r="J45" s="14">
        <f t="shared" si="1"/>
        <v>302.40499999999997</v>
      </c>
      <c r="K45" s="15">
        <v>82</v>
      </c>
      <c r="L45" s="19">
        <v>20.149999999999999</v>
      </c>
      <c r="M45" s="16">
        <v>20.3</v>
      </c>
      <c r="N45" s="14">
        <v>3590</v>
      </c>
      <c r="O45" s="14">
        <f t="shared" si="2"/>
        <v>3502.0450000000001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310</v>
      </c>
      <c r="E46" s="14">
        <f t="shared" si="0"/>
        <v>302.40499999999997</v>
      </c>
      <c r="F46" s="15">
        <v>51</v>
      </c>
      <c r="G46" s="16">
        <v>12.3</v>
      </c>
      <c r="H46" s="19">
        <v>12.45</v>
      </c>
      <c r="I46" s="14">
        <v>310</v>
      </c>
      <c r="J46" s="14">
        <f t="shared" si="1"/>
        <v>302.40499999999997</v>
      </c>
      <c r="K46" s="15">
        <v>83</v>
      </c>
      <c r="L46" s="19">
        <v>20.3</v>
      </c>
      <c r="M46" s="16">
        <v>20.45</v>
      </c>
      <c r="N46" s="14">
        <v>3590</v>
      </c>
      <c r="O46" s="14">
        <f t="shared" si="2"/>
        <v>3502.0450000000001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310</v>
      </c>
      <c r="E47" s="14">
        <f t="shared" si="0"/>
        <v>302.40499999999997</v>
      </c>
      <c r="F47" s="15">
        <v>52</v>
      </c>
      <c r="G47" s="16">
        <v>12.45</v>
      </c>
      <c r="H47" s="19">
        <v>13</v>
      </c>
      <c r="I47" s="14">
        <v>310</v>
      </c>
      <c r="J47" s="14">
        <f t="shared" si="1"/>
        <v>302.40499999999997</v>
      </c>
      <c r="K47" s="15">
        <v>84</v>
      </c>
      <c r="L47" s="19">
        <v>20.45</v>
      </c>
      <c r="M47" s="16">
        <v>21</v>
      </c>
      <c r="N47" s="14">
        <v>3590</v>
      </c>
      <c r="O47" s="14">
        <f t="shared" si="2"/>
        <v>3502.0450000000001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310</v>
      </c>
      <c r="E48" s="14">
        <f t="shared" si="0"/>
        <v>302.40499999999997</v>
      </c>
      <c r="F48" s="15">
        <v>53</v>
      </c>
      <c r="G48" s="16">
        <v>13</v>
      </c>
      <c r="H48" s="19">
        <v>13.15</v>
      </c>
      <c r="I48" s="14">
        <v>310</v>
      </c>
      <c r="J48" s="14">
        <f t="shared" si="1"/>
        <v>302.40499999999997</v>
      </c>
      <c r="K48" s="15">
        <v>85</v>
      </c>
      <c r="L48" s="19">
        <v>21</v>
      </c>
      <c r="M48" s="16">
        <v>21.15</v>
      </c>
      <c r="N48" s="14">
        <v>3590</v>
      </c>
      <c r="O48" s="14">
        <f t="shared" si="2"/>
        <v>3502.0450000000001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310</v>
      </c>
      <c r="E49" s="14">
        <f t="shared" si="0"/>
        <v>302.40499999999997</v>
      </c>
      <c r="F49" s="15">
        <v>54</v>
      </c>
      <c r="G49" s="16">
        <v>13.15</v>
      </c>
      <c r="H49" s="19">
        <v>13.3</v>
      </c>
      <c r="I49" s="14">
        <v>310</v>
      </c>
      <c r="J49" s="14">
        <f t="shared" si="1"/>
        <v>302.40499999999997</v>
      </c>
      <c r="K49" s="15">
        <v>86</v>
      </c>
      <c r="L49" s="19">
        <v>21.15</v>
      </c>
      <c r="M49" s="16">
        <v>21.3</v>
      </c>
      <c r="N49" s="14">
        <v>3590</v>
      </c>
      <c r="O49" s="14">
        <f t="shared" si="2"/>
        <v>3502.0450000000001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310</v>
      </c>
      <c r="E50" s="14">
        <f t="shared" si="0"/>
        <v>302.40499999999997</v>
      </c>
      <c r="F50" s="15">
        <v>55</v>
      </c>
      <c r="G50" s="16">
        <v>13.3</v>
      </c>
      <c r="H50" s="19">
        <v>13.45</v>
      </c>
      <c r="I50" s="14">
        <v>310</v>
      </c>
      <c r="J50" s="14">
        <f t="shared" si="1"/>
        <v>302.40499999999997</v>
      </c>
      <c r="K50" s="15">
        <v>87</v>
      </c>
      <c r="L50" s="19">
        <v>21.3</v>
      </c>
      <c r="M50" s="16">
        <v>21.45</v>
      </c>
      <c r="N50" s="14">
        <v>3590</v>
      </c>
      <c r="O50" s="14">
        <f t="shared" si="2"/>
        <v>3502.0450000000001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310</v>
      </c>
      <c r="E51" s="14">
        <f t="shared" si="0"/>
        <v>302.40499999999997</v>
      </c>
      <c r="F51" s="15">
        <v>56</v>
      </c>
      <c r="G51" s="16">
        <v>13.45</v>
      </c>
      <c r="H51" s="19">
        <v>14</v>
      </c>
      <c r="I51" s="14">
        <v>310</v>
      </c>
      <c r="J51" s="14">
        <f t="shared" si="1"/>
        <v>302.40499999999997</v>
      </c>
      <c r="K51" s="15">
        <v>88</v>
      </c>
      <c r="L51" s="19">
        <v>21.45</v>
      </c>
      <c r="M51" s="16">
        <v>22</v>
      </c>
      <c r="N51" s="14">
        <v>3590</v>
      </c>
      <c r="O51" s="14">
        <f t="shared" si="2"/>
        <v>3502.0450000000001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310</v>
      </c>
      <c r="E52" s="14">
        <f t="shared" si="0"/>
        <v>302.40499999999997</v>
      </c>
      <c r="F52" s="15">
        <v>57</v>
      </c>
      <c r="G52" s="16">
        <v>14</v>
      </c>
      <c r="H52" s="19">
        <v>14.15</v>
      </c>
      <c r="I52" s="14">
        <v>3590</v>
      </c>
      <c r="J52" s="14">
        <f t="shared" si="1"/>
        <v>3502.0450000000001</v>
      </c>
      <c r="K52" s="15">
        <v>89</v>
      </c>
      <c r="L52" s="19">
        <v>22</v>
      </c>
      <c r="M52" s="16">
        <v>22.15</v>
      </c>
      <c r="N52" s="14">
        <v>3590</v>
      </c>
      <c r="O52" s="14">
        <f t="shared" si="2"/>
        <v>3502.0450000000001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310</v>
      </c>
      <c r="E53" s="14">
        <f t="shared" si="0"/>
        <v>302.40499999999997</v>
      </c>
      <c r="F53" s="15">
        <v>58</v>
      </c>
      <c r="G53" s="16">
        <v>14.15</v>
      </c>
      <c r="H53" s="19">
        <v>14.3</v>
      </c>
      <c r="I53" s="14">
        <v>3590</v>
      </c>
      <c r="J53" s="14">
        <f t="shared" si="1"/>
        <v>3502.0450000000001</v>
      </c>
      <c r="K53" s="15">
        <v>90</v>
      </c>
      <c r="L53" s="19">
        <v>22.15</v>
      </c>
      <c r="M53" s="16">
        <v>22.3</v>
      </c>
      <c r="N53" s="14">
        <v>3590</v>
      </c>
      <c r="O53" s="14">
        <f t="shared" si="2"/>
        <v>3502.0450000000001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310</v>
      </c>
      <c r="E54" s="14">
        <f t="shared" si="0"/>
        <v>302.40499999999997</v>
      </c>
      <c r="F54" s="15">
        <v>59</v>
      </c>
      <c r="G54" s="16">
        <v>14.3</v>
      </c>
      <c r="H54" s="19">
        <v>14.45</v>
      </c>
      <c r="I54" s="14">
        <v>3590</v>
      </c>
      <c r="J54" s="14">
        <f t="shared" si="1"/>
        <v>3502.0450000000001</v>
      </c>
      <c r="K54" s="15">
        <v>91</v>
      </c>
      <c r="L54" s="19">
        <v>22.3</v>
      </c>
      <c r="M54" s="16">
        <v>22.45</v>
      </c>
      <c r="N54" s="14">
        <v>3590</v>
      </c>
      <c r="O54" s="14">
        <f t="shared" si="2"/>
        <v>3502.0450000000001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310</v>
      </c>
      <c r="E55" s="14">
        <f t="shared" si="0"/>
        <v>302.40499999999997</v>
      </c>
      <c r="F55" s="15">
        <v>60</v>
      </c>
      <c r="G55" s="16">
        <v>14.45</v>
      </c>
      <c r="H55" s="16">
        <v>15</v>
      </c>
      <c r="I55" s="14">
        <v>3590</v>
      </c>
      <c r="J55" s="14">
        <f t="shared" si="1"/>
        <v>3502.0450000000001</v>
      </c>
      <c r="K55" s="15">
        <v>92</v>
      </c>
      <c r="L55" s="19">
        <v>22.45</v>
      </c>
      <c r="M55" s="16">
        <v>23</v>
      </c>
      <c r="N55" s="14">
        <v>3590</v>
      </c>
      <c r="O55" s="14">
        <f t="shared" si="2"/>
        <v>3502.0450000000001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310</v>
      </c>
      <c r="E56" s="14">
        <f t="shared" si="0"/>
        <v>302.40499999999997</v>
      </c>
      <c r="F56" s="15">
        <v>61</v>
      </c>
      <c r="G56" s="16">
        <v>15</v>
      </c>
      <c r="H56" s="16">
        <v>15.15</v>
      </c>
      <c r="I56" s="14">
        <v>3590</v>
      </c>
      <c r="J56" s="14">
        <f t="shared" si="1"/>
        <v>3502.0450000000001</v>
      </c>
      <c r="K56" s="15">
        <v>93</v>
      </c>
      <c r="L56" s="19">
        <v>23</v>
      </c>
      <c r="M56" s="16">
        <v>23.15</v>
      </c>
      <c r="N56" s="14">
        <v>3590</v>
      </c>
      <c r="O56" s="14">
        <f t="shared" si="2"/>
        <v>3502.0450000000001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310</v>
      </c>
      <c r="E57" s="14">
        <f t="shared" si="0"/>
        <v>302.40499999999997</v>
      </c>
      <c r="F57" s="15">
        <v>62</v>
      </c>
      <c r="G57" s="16">
        <v>15.15</v>
      </c>
      <c r="H57" s="16">
        <v>15.3</v>
      </c>
      <c r="I57" s="14">
        <v>3590</v>
      </c>
      <c r="J57" s="14">
        <f t="shared" si="1"/>
        <v>3502.0450000000001</v>
      </c>
      <c r="K57" s="15">
        <v>94</v>
      </c>
      <c r="L57" s="16">
        <v>23.15</v>
      </c>
      <c r="M57" s="16">
        <v>23.3</v>
      </c>
      <c r="N57" s="14">
        <v>3590</v>
      </c>
      <c r="O57" s="14">
        <f t="shared" si="2"/>
        <v>3502.0450000000001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310</v>
      </c>
      <c r="E58" s="14">
        <f t="shared" si="0"/>
        <v>302.40499999999997</v>
      </c>
      <c r="F58" s="15">
        <v>63</v>
      </c>
      <c r="G58" s="16">
        <v>15.3</v>
      </c>
      <c r="H58" s="16">
        <v>15.45</v>
      </c>
      <c r="I58" s="14">
        <v>3590</v>
      </c>
      <c r="J58" s="14">
        <f t="shared" si="1"/>
        <v>3502.0450000000001</v>
      </c>
      <c r="K58" s="15">
        <v>95</v>
      </c>
      <c r="L58" s="16">
        <v>23.3</v>
      </c>
      <c r="M58" s="16">
        <v>23.45</v>
      </c>
      <c r="N58" s="14">
        <v>3590</v>
      </c>
      <c r="O58" s="14">
        <f t="shared" si="2"/>
        <v>3502.0450000000001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310</v>
      </c>
      <c r="E59" s="14">
        <f t="shared" si="0"/>
        <v>302.40499999999997</v>
      </c>
      <c r="F59" s="15">
        <v>64</v>
      </c>
      <c r="G59" s="16">
        <v>15.45</v>
      </c>
      <c r="H59" s="16">
        <v>16</v>
      </c>
      <c r="I59" s="14">
        <v>3590</v>
      </c>
      <c r="J59" s="14">
        <f t="shared" si="1"/>
        <v>3502.0450000000001</v>
      </c>
      <c r="K59" s="21">
        <v>96</v>
      </c>
      <c r="L59" s="16">
        <v>23.45</v>
      </c>
      <c r="M59" s="22">
        <v>24</v>
      </c>
      <c r="N59" s="14">
        <v>3590</v>
      </c>
      <c r="O59" s="14">
        <f t="shared" si="2"/>
        <v>3502.0450000000001</v>
      </c>
    </row>
    <row r="60" spans="1:18" ht="18" customHeight="1">
      <c r="A60" s="23"/>
      <c r="B60" s="24"/>
      <c r="C60" s="25"/>
      <c r="D60" s="26">
        <f>SUM(D28:D59)</f>
        <v>9920</v>
      </c>
      <c r="E60" s="27">
        <f>SUM(E28:E59)</f>
        <v>9676.9599999999973</v>
      </c>
      <c r="F60" s="28"/>
      <c r="G60" s="29"/>
      <c r="H60" s="29"/>
      <c r="I60" s="27">
        <f>SUM(I28:I59)</f>
        <v>36160</v>
      </c>
      <c r="J60" s="26">
        <f>SUM(J28:J59)</f>
        <v>35274.079999999987</v>
      </c>
      <c r="K60" s="28"/>
      <c r="L60" s="29"/>
      <c r="M60" s="29"/>
      <c r="N60" s="26">
        <f>SUM(N28:N59)</f>
        <v>114880</v>
      </c>
      <c r="O60" s="27">
        <f>SUM(O28:O59)</f>
        <v>112065.43999999996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79</v>
      </c>
      <c r="B62" s="44">
        <f>SUM(D60,I60,N60)/(4000*1000)</f>
        <v>4.0239999999999998E-2</v>
      </c>
      <c r="C62" s="51">
        <f>SUM(E60,J60,O60)/(4000*1000)</f>
        <v>3.925411999999999E-2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R98"/>
  <sheetViews>
    <sheetView view="pageBreakPreview" topLeftCell="A55" zoomScale="90" zoomScaleNormal="58" zoomScaleSheetLayoutView="90" workbookViewId="0">
      <selection activeCell="E63" sqref="E63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80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81</v>
      </c>
      <c r="N12" s="2" t="s">
        <v>82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83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48" t="s">
        <v>20</v>
      </c>
      <c r="D21" s="48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47" t="s">
        <v>29</v>
      </c>
      <c r="C27" s="47" t="s">
        <v>2</v>
      </c>
      <c r="D27" s="66"/>
      <c r="E27" s="66"/>
      <c r="F27" s="66"/>
      <c r="G27" s="47" t="s">
        <v>29</v>
      </c>
      <c r="H27" s="47" t="s">
        <v>2</v>
      </c>
      <c r="I27" s="66"/>
      <c r="J27" s="66"/>
      <c r="K27" s="66"/>
      <c r="L27" s="47" t="s">
        <v>29</v>
      </c>
      <c r="M27" s="47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4100</v>
      </c>
      <c r="E28" s="14">
        <f>D28*(100-2.45)/100</f>
        <v>3999.55</v>
      </c>
      <c r="F28" s="15">
        <v>33</v>
      </c>
      <c r="G28" s="16">
        <v>8</v>
      </c>
      <c r="H28" s="16">
        <v>8.15</v>
      </c>
      <c r="I28" s="14">
        <v>4100</v>
      </c>
      <c r="J28" s="14">
        <f>I28*(100-2.45)/100</f>
        <v>3999.55</v>
      </c>
      <c r="K28" s="15">
        <v>65</v>
      </c>
      <c r="L28" s="16">
        <v>16</v>
      </c>
      <c r="M28" s="16">
        <v>16.149999999999999</v>
      </c>
      <c r="N28" s="14">
        <v>4100</v>
      </c>
      <c r="O28" s="14">
        <f>N28*(100-2.45)/100</f>
        <v>3999.55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4100</v>
      </c>
      <c r="E29" s="14">
        <f t="shared" ref="E29:E59" si="0">D29*(100-2.45)/100</f>
        <v>3999.55</v>
      </c>
      <c r="F29" s="15">
        <v>34</v>
      </c>
      <c r="G29" s="16">
        <v>8.15</v>
      </c>
      <c r="H29" s="16">
        <v>8.3000000000000007</v>
      </c>
      <c r="I29" s="14">
        <v>4100</v>
      </c>
      <c r="J29" s="14">
        <f t="shared" ref="J29:J59" si="1">I29*(100-2.45)/100</f>
        <v>3999.55</v>
      </c>
      <c r="K29" s="15">
        <v>66</v>
      </c>
      <c r="L29" s="16">
        <v>16.149999999999999</v>
      </c>
      <c r="M29" s="16">
        <v>16.3</v>
      </c>
      <c r="N29" s="14">
        <v>4100</v>
      </c>
      <c r="O29" s="14">
        <f t="shared" ref="O29:O59" si="2">N29*(100-2.45)/100</f>
        <v>3999.55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4100</v>
      </c>
      <c r="E30" s="14">
        <f t="shared" si="0"/>
        <v>3999.55</v>
      </c>
      <c r="F30" s="15">
        <v>35</v>
      </c>
      <c r="G30" s="16">
        <v>8.3000000000000007</v>
      </c>
      <c r="H30" s="16">
        <v>8.4499999999999993</v>
      </c>
      <c r="I30" s="14">
        <v>4100</v>
      </c>
      <c r="J30" s="14">
        <f t="shared" si="1"/>
        <v>3999.55</v>
      </c>
      <c r="K30" s="15">
        <v>67</v>
      </c>
      <c r="L30" s="16">
        <v>16.3</v>
      </c>
      <c r="M30" s="16">
        <v>16.45</v>
      </c>
      <c r="N30" s="14">
        <v>4100</v>
      </c>
      <c r="O30" s="14">
        <f t="shared" si="2"/>
        <v>3999.55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4100</v>
      </c>
      <c r="E31" s="14">
        <f t="shared" si="0"/>
        <v>3999.55</v>
      </c>
      <c r="F31" s="15">
        <v>36</v>
      </c>
      <c r="G31" s="16">
        <v>8.4499999999999993</v>
      </c>
      <c r="H31" s="16">
        <v>9</v>
      </c>
      <c r="I31" s="14">
        <v>4100</v>
      </c>
      <c r="J31" s="14">
        <f t="shared" si="1"/>
        <v>3999.55</v>
      </c>
      <c r="K31" s="15">
        <v>68</v>
      </c>
      <c r="L31" s="16">
        <v>16.45</v>
      </c>
      <c r="M31" s="16">
        <v>17</v>
      </c>
      <c r="N31" s="14">
        <v>4100</v>
      </c>
      <c r="O31" s="14">
        <f t="shared" si="2"/>
        <v>3999.55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4100</v>
      </c>
      <c r="E32" s="14">
        <f t="shared" si="0"/>
        <v>3999.55</v>
      </c>
      <c r="F32" s="15">
        <v>37</v>
      </c>
      <c r="G32" s="16">
        <v>9</v>
      </c>
      <c r="H32" s="16">
        <v>9.15</v>
      </c>
      <c r="I32" s="14">
        <v>4100</v>
      </c>
      <c r="J32" s="14">
        <f t="shared" si="1"/>
        <v>3999.55</v>
      </c>
      <c r="K32" s="15">
        <v>69</v>
      </c>
      <c r="L32" s="16">
        <v>17</v>
      </c>
      <c r="M32" s="16">
        <v>17.149999999999999</v>
      </c>
      <c r="N32" s="14">
        <v>4100</v>
      </c>
      <c r="O32" s="14">
        <f t="shared" si="2"/>
        <v>3999.55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4100</v>
      </c>
      <c r="E33" s="14">
        <f t="shared" si="0"/>
        <v>3999.55</v>
      </c>
      <c r="F33" s="15">
        <v>38</v>
      </c>
      <c r="G33" s="16">
        <v>9.15</v>
      </c>
      <c r="H33" s="16">
        <v>9.3000000000000007</v>
      </c>
      <c r="I33" s="14">
        <v>4100</v>
      </c>
      <c r="J33" s="14">
        <f t="shared" si="1"/>
        <v>3999.55</v>
      </c>
      <c r="K33" s="15">
        <v>70</v>
      </c>
      <c r="L33" s="16">
        <v>17.149999999999999</v>
      </c>
      <c r="M33" s="16">
        <v>17.3</v>
      </c>
      <c r="N33" s="14">
        <v>4100</v>
      </c>
      <c r="O33" s="14">
        <f t="shared" si="2"/>
        <v>3999.55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4100</v>
      </c>
      <c r="E34" s="14">
        <f t="shared" si="0"/>
        <v>3999.55</v>
      </c>
      <c r="F34" s="15">
        <v>39</v>
      </c>
      <c r="G34" s="16">
        <v>9.3000000000000007</v>
      </c>
      <c r="H34" s="16">
        <v>9.4499999999999993</v>
      </c>
      <c r="I34" s="14">
        <v>4100</v>
      </c>
      <c r="J34" s="14">
        <f t="shared" si="1"/>
        <v>3999.55</v>
      </c>
      <c r="K34" s="15">
        <v>71</v>
      </c>
      <c r="L34" s="16">
        <v>17.3</v>
      </c>
      <c r="M34" s="16">
        <v>17.45</v>
      </c>
      <c r="N34" s="14">
        <v>4100</v>
      </c>
      <c r="O34" s="14">
        <f t="shared" si="2"/>
        <v>3999.55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4100</v>
      </c>
      <c r="E35" s="14">
        <f t="shared" si="0"/>
        <v>3999.55</v>
      </c>
      <c r="F35" s="15">
        <v>40</v>
      </c>
      <c r="G35" s="16">
        <v>9.4499999999999993</v>
      </c>
      <c r="H35" s="16">
        <v>10</v>
      </c>
      <c r="I35" s="14">
        <v>4100</v>
      </c>
      <c r="J35" s="14">
        <f t="shared" si="1"/>
        <v>3999.55</v>
      </c>
      <c r="K35" s="15">
        <v>72</v>
      </c>
      <c r="L35" s="19">
        <v>17.45</v>
      </c>
      <c r="M35" s="16">
        <v>18</v>
      </c>
      <c r="N35" s="14">
        <v>4100</v>
      </c>
      <c r="O35" s="14">
        <f t="shared" si="2"/>
        <v>3999.55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4100</v>
      </c>
      <c r="E36" s="14">
        <f t="shared" si="0"/>
        <v>3999.55</v>
      </c>
      <c r="F36" s="15">
        <v>41</v>
      </c>
      <c r="G36" s="16">
        <v>10</v>
      </c>
      <c r="H36" s="19">
        <v>10.15</v>
      </c>
      <c r="I36" s="14">
        <v>4100</v>
      </c>
      <c r="J36" s="14">
        <f t="shared" si="1"/>
        <v>3999.55</v>
      </c>
      <c r="K36" s="15">
        <v>73</v>
      </c>
      <c r="L36" s="19">
        <v>18</v>
      </c>
      <c r="M36" s="16">
        <v>18.149999999999999</v>
      </c>
      <c r="N36" s="14">
        <v>4100</v>
      </c>
      <c r="O36" s="14">
        <f t="shared" si="2"/>
        <v>3999.55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4100</v>
      </c>
      <c r="E37" s="14">
        <f t="shared" si="0"/>
        <v>3999.55</v>
      </c>
      <c r="F37" s="15">
        <v>42</v>
      </c>
      <c r="G37" s="16">
        <v>10.15</v>
      </c>
      <c r="H37" s="19">
        <v>10.3</v>
      </c>
      <c r="I37" s="14">
        <v>4100</v>
      </c>
      <c r="J37" s="14">
        <f t="shared" si="1"/>
        <v>3999.55</v>
      </c>
      <c r="K37" s="15">
        <v>74</v>
      </c>
      <c r="L37" s="19">
        <v>18.149999999999999</v>
      </c>
      <c r="M37" s="16">
        <v>18.3</v>
      </c>
      <c r="N37" s="14">
        <v>4100</v>
      </c>
      <c r="O37" s="14">
        <f t="shared" si="2"/>
        <v>3999.55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4100</v>
      </c>
      <c r="E38" s="14">
        <f t="shared" si="0"/>
        <v>3999.55</v>
      </c>
      <c r="F38" s="15">
        <v>43</v>
      </c>
      <c r="G38" s="16">
        <v>10.3</v>
      </c>
      <c r="H38" s="19">
        <v>10.45</v>
      </c>
      <c r="I38" s="14">
        <v>4100</v>
      </c>
      <c r="J38" s="14">
        <f t="shared" si="1"/>
        <v>3999.55</v>
      </c>
      <c r="K38" s="15">
        <v>75</v>
      </c>
      <c r="L38" s="19">
        <v>18.3</v>
      </c>
      <c r="M38" s="16">
        <v>18.45</v>
      </c>
      <c r="N38" s="14">
        <v>4100</v>
      </c>
      <c r="O38" s="14">
        <f t="shared" si="2"/>
        <v>3999.55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4100</v>
      </c>
      <c r="E39" s="14">
        <f t="shared" si="0"/>
        <v>3999.55</v>
      </c>
      <c r="F39" s="15">
        <v>44</v>
      </c>
      <c r="G39" s="16">
        <v>10.45</v>
      </c>
      <c r="H39" s="19">
        <v>11</v>
      </c>
      <c r="I39" s="14">
        <v>4100</v>
      </c>
      <c r="J39" s="14">
        <f t="shared" si="1"/>
        <v>3999.55</v>
      </c>
      <c r="K39" s="15">
        <v>76</v>
      </c>
      <c r="L39" s="19">
        <v>18.45</v>
      </c>
      <c r="M39" s="16">
        <v>19</v>
      </c>
      <c r="N39" s="14">
        <v>4100</v>
      </c>
      <c r="O39" s="14">
        <f t="shared" si="2"/>
        <v>3999.55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4100</v>
      </c>
      <c r="E40" s="14">
        <f t="shared" si="0"/>
        <v>3999.55</v>
      </c>
      <c r="F40" s="15">
        <v>45</v>
      </c>
      <c r="G40" s="16">
        <v>11</v>
      </c>
      <c r="H40" s="19">
        <v>11.15</v>
      </c>
      <c r="I40" s="14">
        <v>4100</v>
      </c>
      <c r="J40" s="14">
        <f t="shared" si="1"/>
        <v>3999.55</v>
      </c>
      <c r="K40" s="15">
        <v>77</v>
      </c>
      <c r="L40" s="19">
        <v>19</v>
      </c>
      <c r="M40" s="16">
        <v>19.149999999999999</v>
      </c>
      <c r="N40" s="14">
        <v>4100</v>
      </c>
      <c r="O40" s="14">
        <f t="shared" si="2"/>
        <v>3999.55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4100</v>
      </c>
      <c r="E41" s="14">
        <f t="shared" si="0"/>
        <v>3999.55</v>
      </c>
      <c r="F41" s="15">
        <v>46</v>
      </c>
      <c r="G41" s="16">
        <v>11.15</v>
      </c>
      <c r="H41" s="19">
        <v>11.3</v>
      </c>
      <c r="I41" s="14">
        <v>4100</v>
      </c>
      <c r="J41" s="14">
        <f t="shared" si="1"/>
        <v>3999.55</v>
      </c>
      <c r="K41" s="15">
        <v>78</v>
      </c>
      <c r="L41" s="19">
        <v>19.149999999999999</v>
      </c>
      <c r="M41" s="16">
        <v>19.3</v>
      </c>
      <c r="N41" s="14">
        <v>4100</v>
      </c>
      <c r="O41" s="14">
        <f t="shared" si="2"/>
        <v>3999.55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4100</v>
      </c>
      <c r="E42" s="14">
        <f t="shared" si="0"/>
        <v>3999.55</v>
      </c>
      <c r="F42" s="15">
        <v>47</v>
      </c>
      <c r="G42" s="16">
        <v>11.3</v>
      </c>
      <c r="H42" s="19">
        <v>11.45</v>
      </c>
      <c r="I42" s="14">
        <v>4100</v>
      </c>
      <c r="J42" s="14">
        <f t="shared" si="1"/>
        <v>3999.55</v>
      </c>
      <c r="K42" s="15">
        <v>79</v>
      </c>
      <c r="L42" s="19">
        <v>19.3</v>
      </c>
      <c r="M42" s="16">
        <v>19.45</v>
      </c>
      <c r="N42" s="14">
        <v>4100</v>
      </c>
      <c r="O42" s="14">
        <f t="shared" si="2"/>
        <v>3999.55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4100</v>
      </c>
      <c r="E43" s="14">
        <f t="shared" si="0"/>
        <v>3999.55</v>
      </c>
      <c r="F43" s="15">
        <v>48</v>
      </c>
      <c r="G43" s="16">
        <v>11.45</v>
      </c>
      <c r="H43" s="19">
        <v>12</v>
      </c>
      <c r="I43" s="14">
        <v>4100</v>
      </c>
      <c r="J43" s="14">
        <f t="shared" si="1"/>
        <v>3999.55</v>
      </c>
      <c r="K43" s="15">
        <v>80</v>
      </c>
      <c r="L43" s="19">
        <v>19.45</v>
      </c>
      <c r="M43" s="16">
        <v>20</v>
      </c>
      <c r="N43" s="14">
        <v>4100</v>
      </c>
      <c r="O43" s="14">
        <f t="shared" si="2"/>
        <v>3999.55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4100</v>
      </c>
      <c r="E44" s="14">
        <f t="shared" si="0"/>
        <v>3999.55</v>
      </c>
      <c r="F44" s="15">
        <v>49</v>
      </c>
      <c r="G44" s="16">
        <v>12</v>
      </c>
      <c r="H44" s="19">
        <v>12.15</v>
      </c>
      <c r="I44" s="14">
        <v>4100</v>
      </c>
      <c r="J44" s="14">
        <f t="shared" si="1"/>
        <v>3999.55</v>
      </c>
      <c r="K44" s="15">
        <v>81</v>
      </c>
      <c r="L44" s="19">
        <v>20</v>
      </c>
      <c r="M44" s="16">
        <v>20.149999999999999</v>
      </c>
      <c r="N44" s="14">
        <v>4100</v>
      </c>
      <c r="O44" s="14">
        <f t="shared" si="2"/>
        <v>3999.55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4100</v>
      </c>
      <c r="E45" s="14">
        <f t="shared" si="0"/>
        <v>3999.55</v>
      </c>
      <c r="F45" s="15">
        <v>50</v>
      </c>
      <c r="G45" s="16">
        <v>12.15</v>
      </c>
      <c r="H45" s="19">
        <v>12.3</v>
      </c>
      <c r="I45" s="14">
        <v>4100</v>
      </c>
      <c r="J45" s="14">
        <f t="shared" si="1"/>
        <v>3999.55</v>
      </c>
      <c r="K45" s="15">
        <v>82</v>
      </c>
      <c r="L45" s="19">
        <v>20.149999999999999</v>
      </c>
      <c r="M45" s="16">
        <v>20.3</v>
      </c>
      <c r="N45" s="14">
        <v>4100</v>
      </c>
      <c r="O45" s="14">
        <f t="shared" si="2"/>
        <v>3999.55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4100</v>
      </c>
      <c r="E46" s="14">
        <f t="shared" si="0"/>
        <v>3999.55</v>
      </c>
      <c r="F46" s="15">
        <v>51</v>
      </c>
      <c r="G46" s="16">
        <v>12.3</v>
      </c>
      <c r="H46" s="19">
        <v>12.45</v>
      </c>
      <c r="I46" s="14">
        <v>4100</v>
      </c>
      <c r="J46" s="14">
        <f t="shared" si="1"/>
        <v>3999.55</v>
      </c>
      <c r="K46" s="15">
        <v>83</v>
      </c>
      <c r="L46" s="19">
        <v>20.3</v>
      </c>
      <c r="M46" s="16">
        <v>20.45</v>
      </c>
      <c r="N46" s="14">
        <v>4100</v>
      </c>
      <c r="O46" s="14">
        <f t="shared" si="2"/>
        <v>3999.55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4100</v>
      </c>
      <c r="E47" s="14">
        <f t="shared" si="0"/>
        <v>3999.55</v>
      </c>
      <c r="F47" s="15">
        <v>52</v>
      </c>
      <c r="G47" s="16">
        <v>12.45</v>
      </c>
      <c r="H47" s="19">
        <v>13</v>
      </c>
      <c r="I47" s="14">
        <v>4100</v>
      </c>
      <c r="J47" s="14">
        <f t="shared" si="1"/>
        <v>3999.55</v>
      </c>
      <c r="K47" s="15">
        <v>84</v>
      </c>
      <c r="L47" s="19">
        <v>20.45</v>
      </c>
      <c r="M47" s="16">
        <v>21</v>
      </c>
      <c r="N47" s="14">
        <v>4100</v>
      </c>
      <c r="O47" s="14">
        <f t="shared" si="2"/>
        <v>3999.55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4100</v>
      </c>
      <c r="E48" s="14">
        <f t="shared" si="0"/>
        <v>3999.55</v>
      </c>
      <c r="F48" s="15">
        <v>53</v>
      </c>
      <c r="G48" s="16">
        <v>13</v>
      </c>
      <c r="H48" s="19">
        <v>13.15</v>
      </c>
      <c r="I48" s="14">
        <v>4100</v>
      </c>
      <c r="J48" s="14">
        <f t="shared" si="1"/>
        <v>3999.55</v>
      </c>
      <c r="K48" s="15">
        <v>85</v>
      </c>
      <c r="L48" s="19">
        <v>21</v>
      </c>
      <c r="M48" s="16">
        <v>21.15</v>
      </c>
      <c r="N48" s="14">
        <v>4100</v>
      </c>
      <c r="O48" s="14">
        <f t="shared" si="2"/>
        <v>3999.55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4100</v>
      </c>
      <c r="E49" s="14">
        <f t="shared" si="0"/>
        <v>3999.55</v>
      </c>
      <c r="F49" s="15">
        <v>54</v>
      </c>
      <c r="G49" s="16">
        <v>13.15</v>
      </c>
      <c r="H49" s="19">
        <v>13.3</v>
      </c>
      <c r="I49" s="14">
        <v>4100</v>
      </c>
      <c r="J49" s="14">
        <f t="shared" si="1"/>
        <v>3999.55</v>
      </c>
      <c r="K49" s="15">
        <v>86</v>
      </c>
      <c r="L49" s="19">
        <v>21.15</v>
      </c>
      <c r="M49" s="16">
        <v>21.3</v>
      </c>
      <c r="N49" s="14">
        <v>4100</v>
      </c>
      <c r="O49" s="14">
        <f t="shared" si="2"/>
        <v>3999.55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4100</v>
      </c>
      <c r="E50" s="14">
        <f t="shared" si="0"/>
        <v>3999.55</v>
      </c>
      <c r="F50" s="15">
        <v>55</v>
      </c>
      <c r="G50" s="16">
        <v>13.3</v>
      </c>
      <c r="H50" s="19">
        <v>13.45</v>
      </c>
      <c r="I50" s="14">
        <v>4100</v>
      </c>
      <c r="J50" s="14">
        <f t="shared" si="1"/>
        <v>3999.55</v>
      </c>
      <c r="K50" s="15">
        <v>87</v>
      </c>
      <c r="L50" s="19">
        <v>21.3</v>
      </c>
      <c r="M50" s="16">
        <v>21.45</v>
      </c>
      <c r="N50" s="14">
        <v>4100</v>
      </c>
      <c r="O50" s="14">
        <f t="shared" si="2"/>
        <v>3999.55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4100</v>
      </c>
      <c r="E51" s="14">
        <f t="shared" si="0"/>
        <v>3999.55</v>
      </c>
      <c r="F51" s="15">
        <v>56</v>
      </c>
      <c r="G51" s="16">
        <v>13.45</v>
      </c>
      <c r="H51" s="19">
        <v>14</v>
      </c>
      <c r="I51" s="14">
        <v>4100</v>
      </c>
      <c r="J51" s="14">
        <f t="shared" si="1"/>
        <v>3999.55</v>
      </c>
      <c r="K51" s="15">
        <v>88</v>
      </c>
      <c r="L51" s="19">
        <v>21.45</v>
      </c>
      <c r="M51" s="16">
        <v>22</v>
      </c>
      <c r="N51" s="14">
        <v>4100</v>
      </c>
      <c r="O51" s="14">
        <f t="shared" si="2"/>
        <v>3999.55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4100</v>
      </c>
      <c r="E52" s="14">
        <f t="shared" si="0"/>
        <v>3999.55</v>
      </c>
      <c r="F52" s="15">
        <v>57</v>
      </c>
      <c r="G52" s="16">
        <v>14</v>
      </c>
      <c r="H52" s="19">
        <v>14.15</v>
      </c>
      <c r="I52" s="14">
        <v>4100</v>
      </c>
      <c r="J52" s="14">
        <f t="shared" si="1"/>
        <v>3999.55</v>
      </c>
      <c r="K52" s="15">
        <v>89</v>
      </c>
      <c r="L52" s="19">
        <v>22</v>
      </c>
      <c r="M52" s="16">
        <v>22.15</v>
      </c>
      <c r="N52" s="14">
        <v>4100</v>
      </c>
      <c r="O52" s="14">
        <f t="shared" si="2"/>
        <v>3999.55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4100</v>
      </c>
      <c r="E53" s="14">
        <f t="shared" si="0"/>
        <v>3999.55</v>
      </c>
      <c r="F53" s="15">
        <v>58</v>
      </c>
      <c r="G53" s="16">
        <v>14.15</v>
      </c>
      <c r="H53" s="19">
        <v>14.3</v>
      </c>
      <c r="I53" s="14">
        <v>4100</v>
      </c>
      <c r="J53" s="14">
        <f t="shared" si="1"/>
        <v>3999.55</v>
      </c>
      <c r="K53" s="15">
        <v>90</v>
      </c>
      <c r="L53" s="19">
        <v>22.15</v>
      </c>
      <c r="M53" s="16">
        <v>22.3</v>
      </c>
      <c r="N53" s="14">
        <v>4100</v>
      </c>
      <c r="O53" s="14">
        <f t="shared" si="2"/>
        <v>3999.55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4100</v>
      </c>
      <c r="E54" s="14">
        <f t="shared" si="0"/>
        <v>3999.55</v>
      </c>
      <c r="F54" s="15">
        <v>59</v>
      </c>
      <c r="G54" s="16">
        <v>14.3</v>
      </c>
      <c r="H54" s="19">
        <v>14.45</v>
      </c>
      <c r="I54" s="14">
        <v>4100</v>
      </c>
      <c r="J54" s="14">
        <f t="shared" si="1"/>
        <v>3999.55</v>
      </c>
      <c r="K54" s="15">
        <v>91</v>
      </c>
      <c r="L54" s="19">
        <v>22.3</v>
      </c>
      <c r="M54" s="16">
        <v>22.45</v>
      </c>
      <c r="N54" s="14">
        <v>4100</v>
      </c>
      <c r="O54" s="14">
        <f t="shared" si="2"/>
        <v>3999.55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4100</v>
      </c>
      <c r="E55" s="14">
        <f t="shared" si="0"/>
        <v>3999.55</v>
      </c>
      <c r="F55" s="15">
        <v>60</v>
      </c>
      <c r="G55" s="16">
        <v>14.45</v>
      </c>
      <c r="H55" s="16">
        <v>15</v>
      </c>
      <c r="I55" s="14">
        <v>4100</v>
      </c>
      <c r="J55" s="14">
        <f t="shared" si="1"/>
        <v>3999.55</v>
      </c>
      <c r="K55" s="15">
        <v>92</v>
      </c>
      <c r="L55" s="19">
        <v>22.45</v>
      </c>
      <c r="M55" s="16">
        <v>23</v>
      </c>
      <c r="N55" s="14">
        <v>4100</v>
      </c>
      <c r="O55" s="14">
        <f t="shared" si="2"/>
        <v>3999.55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4100</v>
      </c>
      <c r="E56" s="14">
        <f t="shared" si="0"/>
        <v>3999.55</v>
      </c>
      <c r="F56" s="15">
        <v>61</v>
      </c>
      <c r="G56" s="16">
        <v>15</v>
      </c>
      <c r="H56" s="16">
        <v>15.15</v>
      </c>
      <c r="I56" s="14">
        <v>4100</v>
      </c>
      <c r="J56" s="14">
        <f t="shared" si="1"/>
        <v>3999.55</v>
      </c>
      <c r="K56" s="15">
        <v>93</v>
      </c>
      <c r="L56" s="19">
        <v>23</v>
      </c>
      <c r="M56" s="16">
        <v>23.15</v>
      </c>
      <c r="N56" s="14">
        <v>4100</v>
      </c>
      <c r="O56" s="14">
        <f t="shared" si="2"/>
        <v>3999.55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4100</v>
      </c>
      <c r="E57" s="14">
        <f t="shared" si="0"/>
        <v>3999.55</v>
      </c>
      <c r="F57" s="15">
        <v>62</v>
      </c>
      <c r="G57" s="16">
        <v>15.15</v>
      </c>
      <c r="H57" s="16">
        <v>15.3</v>
      </c>
      <c r="I57" s="14">
        <v>4100</v>
      </c>
      <c r="J57" s="14">
        <f t="shared" si="1"/>
        <v>3999.55</v>
      </c>
      <c r="K57" s="15">
        <v>94</v>
      </c>
      <c r="L57" s="16">
        <v>23.15</v>
      </c>
      <c r="M57" s="16">
        <v>23.3</v>
      </c>
      <c r="N57" s="14">
        <v>4100</v>
      </c>
      <c r="O57" s="14">
        <f t="shared" si="2"/>
        <v>3999.55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4100</v>
      </c>
      <c r="E58" s="14">
        <f t="shared" si="0"/>
        <v>3999.55</v>
      </c>
      <c r="F58" s="15">
        <v>63</v>
      </c>
      <c r="G58" s="16">
        <v>15.3</v>
      </c>
      <c r="H58" s="16">
        <v>15.45</v>
      </c>
      <c r="I58" s="14">
        <v>4100</v>
      </c>
      <c r="J58" s="14">
        <f t="shared" si="1"/>
        <v>3999.55</v>
      </c>
      <c r="K58" s="15">
        <v>95</v>
      </c>
      <c r="L58" s="16">
        <v>23.3</v>
      </c>
      <c r="M58" s="16">
        <v>23.45</v>
      </c>
      <c r="N58" s="14">
        <v>4100</v>
      </c>
      <c r="O58" s="14">
        <f t="shared" si="2"/>
        <v>3999.55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4100</v>
      </c>
      <c r="E59" s="14">
        <f t="shared" si="0"/>
        <v>3999.55</v>
      </c>
      <c r="F59" s="15">
        <v>64</v>
      </c>
      <c r="G59" s="16">
        <v>15.45</v>
      </c>
      <c r="H59" s="16">
        <v>16</v>
      </c>
      <c r="I59" s="14">
        <v>4100</v>
      </c>
      <c r="J59" s="14">
        <f t="shared" si="1"/>
        <v>3999.55</v>
      </c>
      <c r="K59" s="21">
        <v>96</v>
      </c>
      <c r="L59" s="16">
        <v>23.45</v>
      </c>
      <c r="M59" s="22">
        <v>24</v>
      </c>
      <c r="N59" s="14">
        <v>4100</v>
      </c>
      <c r="O59" s="14">
        <f t="shared" si="2"/>
        <v>3999.55</v>
      </c>
    </row>
    <row r="60" spans="1:18" ht="18" customHeight="1">
      <c r="A60" s="23"/>
      <c r="B60" s="24"/>
      <c r="C60" s="25"/>
      <c r="D60" s="26">
        <f>SUM(D28:D59)</f>
        <v>131200</v>
      </c>
      <c r="E60" s="27">
        <f>SUM(E28:E59)</f>
        <v>127985.60000000006</v>
      </c>
      <c r="F60" s="28"/>
      <c r="G60" s="29"/>
      <c r="H60" s="29"/>
      <c r="I60" s="27">
        <f>SUM(I28:I59)</f>
        <v>131200</v>
      </c>
      <c r="J60" s="26">
        <f>SUM(J28:J59)</f>
        <v>127985.60000000006</v>
      </c>
      <c r="K60" s="28"/>
      <c r="L60" s="29"/>
      <c r="M60" s="29"/>
      <c r="N60" s="26">
        <f>SUM(N28:N59)</f>
        <v>131200</v>
      </c>
      <c r="O60" s="27">
        <f>SUM(O28:O59)</f>
        <v>127985.60000000006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84</v>
      </c>
      <c r="B62" s="44">
        <f>SUM(D60,I60,N60)/(4000*1000)</f>
        <v>9.8400000000000001E-2</v>
      </c>
      <c r="C62" s="44">
        <f>SUM(E60,J60,O60)/(4000*1000)</f>
        <v>9.5989200000000038E-2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2:R98"/>
  <sheetViews>
    <sheetView view="pageBreakPreview" topLeftCell="A52" zoomScale="90" zoomScaleNormal="58" zoomScaleSheetLayoutView="90" workbookViewId="0">
      <selection activeCell="D73" sqref="D73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85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86</v>
      </c>
      <c r="N12" s="2" t="s">
        <v>87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83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48" t="s">
        <v>20</v>
      </c>
      <c r="D21" s="48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47" t="s">
        <v>29</v>
      </c>
      <c r="C27" s="47" t="s">
        <v>2</v>
      </c>
      <c r="D27" s="66"/>
      <c r="E27" s="66"/>
      <c r="F27" s="66"/>
      <c r="G27" s="47" t="s">
        <v>29</v>
      </c>
      <c r="H27" s="47" t="s">
        <v>2</v>
      </c>
      <c r="I27" s="66"/>
      <c r="J27" s="66"/>
      <c r="K27" s="66"/>
      <c r="L27" s="47" t="s">
        <v>29</v>
      </c>
      <c r="M27" s="47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4100</v>
      </c>
      <c r="E28" s="14">
        <f>D28*(100-2.45)/100</f>
        <v>3999.55</v>
      </c>
      <c r="F28" s="15">
        <v>33</v>
      </c>
      <c r="G28" s="16">
        <v>8</v>
      </c>
      <c r="H28" s="16">
        <v>8.15</v>
      </c>
      <c r="I28" s="14">
        <v>4100</v>
      </c>
      <c r="J28" s="14">
        <f>I28*(100-2.45)/100</f>
        <v>3999.55</v>
      </c>
      <c r="K28" s="15">
        <v>65</v>
      </c>
      <c r="L28" s="16">
        <v>16</v>
      </c>
      <c r="M28" s="16">
        <v>16.149999999999999</v>
      </c>
      <c r="N28" s="14">
        <v>4100</v>
      </c>
      <c r="O28" s="14">
        <f>N28*(100-2.45)/100</f>
        <v>3999.55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4100</v>
      </c>
      <c r="E29" s="14">
        <f t="shared" ref="E29:E59" si="0">D29*(100-2.45)/100</f>
        <v>3999.55</v>
      </c>
      <c r="F29" s="15">
        <v>34</v>
      </c>
      <c r="G29" s="16">
        <v>8.15</v>
      </c>
      <c r="H29" s="16">
        <v>8.3000000000000007</v>
      </c>
      <c r="I29" s="14">
        <v>4100</v>
      </c>
      <c r="J29" s="14">
        <f t="shared" ref="J29:J59" si="1">I29*(100-2.45)/100</f>
        <v>3999.55</v>
      </c>
      <c r="K29" s="15">
        <v>66</v>
      </c>
      <c r="L29" s="16">
        <v>16.149999999999999</v>
      </c>
      <c r="M29" s="16">
        <v>16.3</v>
      </c>
      <c r="N29" s="14">
        <v>4100</v>
      </c>
      <c r="O29" s="14">
        <f t="shared" ref="O29:O59" si="2">N29*(100-2.45)/100</f>
        <v>3999.55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4100</v>
      </c>
      <c r="E30" s="14">
        <f t="shared" si="0"/>
        <v>3999.55</v>
      </c>
      <c r="F30" s="15">
        <v>35</v>
      </c>
      <c r="G30" s="16">
        <v>8.3000000000000007</v>
      </c>
      <c r="H30" s="16">
        <v>8.4499999999999993</v>
      </c>
      <c r="I30" s="14">
        <v>4100</v>
      </c>
      <c r="J30" s="14">
        <f t="shared" si="1"/>
        <v>3999.55</v>
      </c>
      <c r="K30" s="15">
        <v>67</v>
      </c>
      <c r="L30" s="16">
        <v>16.3</v>
      </c>
      <c r="M30" s="16">
        <v>16.45</v>
      </c>
      <c r="N30" s="14">
        <v>4100</v>
      </c>
      <c r="O30" s="14">
        <f t="shared" si="2"/>
        <v>3999.55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4100</v>
      </c>
      <c r="E31" s="14">
        <f t="shared" si="0"/>
        <v>3999.55</v>
      </c>
      <c r="F31" s="15">
        <v>36</v>
      </c>
      <c r="G31" s="16">
        <v>8.4499999999999993</v>
      </c>
      <c r="H31" s="16">
        <v>9</v>
      </c>
      <c r="I31" s="14">
        <v>4100</v>
      </c>
      <c r="J31" s="14">
        <f t="shared" si="1"/>
        <v>3999.55</v>
      </c>
      <c r="K31" s="15">
        <v>68</v>
      </c>
      <c r="L31" s="16">
        <v>16.45</v>
      </c>
      <c r="M31" s="16">
        <v>17</v>
      </c>
      <c r="N31" s="14">
        <v>4100</v>
      </c>
      <c r="O31" s="14">
        <f t="shared" si="2"/>
        <v>3999.55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4100</v>
      </c>
      <c r="E32" s="14">
        <f t="shared" si="0"/>
        <v>3999.55</v>
      </c>
      <c r="F32" s="15">
        <v>37</v>
      </c>
      <c r="G32" s="16">
        <v>9</v>
      </c>
      <c r="H32" s="16">
        <v>9.15</v>
      </c>
      <c r="I32" s="14">
        <v>4100</v>
      </c>
      <c r="J32" s="14">
        <f t="shared" si="1"/>
        <v>3999.55</v>
      </c>
      <c r="K32" s="15">
        <v>69</v>
      </c>
      <c r="L32" s="16">
        <v>17</v>
      </c>
      <c r="M32" s="16">
        <v>17.149999999999999</v>
      </c>
      <c r="N32" s="14">
        <v>4100</v>
      </c>
      <c r="O32" s="14">
        <f t="shared" si="2"/>
        <v>3999.55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4100</v>
      </c>
      <c r="E33" s="14">
        <f t="shared" si="0"/>
        <v>3999.55</v>
      </c>
      <c r="F33" s="15">
        <v>38</v>
      </c>
      <c r="G33" s="16">
        <v>9.15</v>
      </c>
      <c r="H33" s="16">
        <v>9.3000000000000007</v>
      </c>
      <c r="I33" s="14">
        <v>4100</v>
      </c>
      <c r="J33" s="14">
        <f t="shared" si="1"/>
        <v>3999.55</v>
      </c>
      <c r="K33" s="15">
        <v>70</v>
      </c>
      <c r="L33" s="16">
        <v>17.149999999999999</v>
      </c>
      <c r="M33" s="16">
        <v>17.3</v>
      </c>
      <c r="N33" s="14">
        <v>4100</v>
      </c>
      <c r="O33" s="14">
        <f t="shared" si="2"/>
        <v>3999.55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4100</v>
      </c>
      <c r="E34" s="14">
        <f t="shared" si="0"/>
        <v>3999.55</v>
      </c>
      <c r="F34" s="15">
        <v>39</v>
      </c>
      <c r="G34" s="16">
        <v>9.3000000000000007</v>
      </c>
      <c r="H34" s="16">
        <v>9.4499999999999993</v>
      </c>
      <c r="I34" s="14">
        <v>4100</v>
      </c>
      <c r="J34" s="14">
        <f t="shared" si="1"/>
        <v>3999.55</v>
      </c>
      <c r="K34" s="15">
        <v>71</v>
      </c>
      <c r="L34" s="16">
        <v>17.3</v>
      </c>
      <c r="M34" s="16">
        <v>17.45</v>
      </c>
      <c r="N34" s="14">
        <v>4100</v>
      </c>
      <c r="O34" s="14">
        <f t="shared" si="2"/>
        <v>3999.55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4100</v>
      </c>
      <c r="E35" s="14">
        <f t="shared" si="0"/>
        <v>3999.55</v>
      </c>
      <c r="F35" s="15">
        <v>40</v>
      </c>
      <c r="G35" s="16">
        <v>9.4499999999999993</v>
      </c>
      <c r="H35" s="16">
        <v>10</v>
      </c>
      <c r="I35" s="14">
        <v>4100</v>
      </c>
      <c r="J35" s="14">
        <f t="shared" si="1"/>
        <v>3999.55</v>
      </c>
      <c r="K35" s="15">
        <v>72</v>
      </c>
      <c r="L35" s="19">
        <v>17.45</v>
      </c>
      <c r="M35" s="16">
        <v>18</v>
      </c>
      <c r="N35" s="14">
        <v>4100</v>
      </c>
      <c r="O35" s="14">
        <f t="shared" si="2"/>
        <v>3999.55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4100</v>
      </c>
      <c r="E36" s="14">
        <f t="shared" si="0"/>
        <v>3999.55</v>
      </c>
      <c r="F36" s="15">
        <v>41</v>
      </c>
      <c r="G36" s="16">
        <v>10</v>
      </c>
      <c r="H36" s="19">
        <v>10.15</v>
      </c>
      <c r="I36" s="14">
        <v>4100</v>
      </c>
      <c r="J36" s="14">
        <f t="shared" si="1"/>
        <v>3999.55</v>
      </c>
      <c r="K36" s="15">
        <v>73</v>
      </c>
      <c r="L36" s="19">
        <v>18</v>
      </c>
      <c r="M36" s="16">
        <v>18.149999999999999</v>
      </c>
      <c r="N36" s="14">
        <v>4100</v>
      </c>
      <c r="O36" s="14">
        <f t="shared" si="2"/>
        <v>3999.55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4100</v>
      </c>
      <c r="E37" s="14">
        <f t="shared" si="0"/>
        <v>3999.55</v>
      </c>
      <c r="F37" s="15">
        <v>42</v>
      </c>
      <c r="G37" s="16">
        <v>10.15</v>
      </c>
      <c r="H37" s="19">
        <v>10.3</v>
      </c>
      <c r="I37" s="14">
        <v>4100</v>
      </c>
      <c r="J37" s="14">
        <f t="shared" si="1"/>
        <v>3999.55</v>
      </c>
      <c r="K37" s="15">
        <v>74</v>
      </c>
      <c r="L37" s="19">
        <v>18.149999999999999</v>
      </c>
      <c r="M37" s="16">
        <v>18.3</v>
      </c>
      <c r="N37" s="14">
        <v>4100</v>
      </c>
      <c r="O37" s="14">
        <f t="shared" si="2"/>
        <v>3999.55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4100</v>
      </c>
      <c r="E38" s="14">
        <f t="shared" si="0"/>
        <v>3999.55</v>
      </c>
      <c r="F38" s="15">
        <v>43</v>
      </c>
      <c r="G38" s="16">
        <v>10.3</v>
      </c>
      <c r="H38" s="19">
        <v>10.45</v>
      </c>
      <c r="I38" s="14">
        <v>4100</v>
      </c>
      <c r="J38" s="14">
        <f t="shared" si="1"/>
        <v>3999.55</v>
      </c>
      <c r="K38" s="15">
        <v>75</v>
      </c>
      <c r="L38" s="19">
        <v>18.3</v>
      </c>
      <c r="M38" s="16">
        <v>18.45</v>
      </c>
      <c r="N38" s="14">
        <v>4100</v>
      </c>
      <c r="O38" s="14">
        <f t="shared" si="2"/>
        <v>3999.55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4100</v>
      </c>
      <c r="E39" s="14">
        <f t="shared" si="0"/>
        <v>3999.55</v>
      </c>
      <c r="F39" s="15">
        <v>44</v>
      </c>
      <c r="G39" s="16">
        <v>10.45</v>
      </c>
      <c r="H39" s="19">
        <v>11</v>
      </c>
      <c r="I39" s="14">
        <v>4100</v>
      </c>
      <c r="J39" s="14">
        <f t="shared" si="1"/>
        <v>3999.55</v>
      </c>
      <c r="K39" s="15">
        <v>76</v>
      </c>
      <c r="L39" s="19">
        <v>18.45</v>
      </c>
      <c r="M39" s="16">
        <v>19</v>
      </c>
      <c r="N39" s="14">
        <v>4100</v>
      </c>
      <c r="O39" s="14">
        <f t="shared" si="2"/>
        <v>3999.55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4100</v>
      </c>
      <c r="E40" s="14">
        <f t="shared" si="0"/>
        <v>3999.55</v>
      </c>
      <c r="F40" s="15">
        <v>45</v>
      </c>
      <c r="G40" s="16">
        <v>11</v>
      </c>
      <c r="H40" s="19">
        <v>11.15</v>
      </c>
      <c r="I40" s="14">
        <v>4100</v>
      </c>
      <c r="J40" s="14">
        <f t="shared" si="1"/>
        <v>3999.55</v>
      </c>
      <c r="K40" s="15">
        <v>77</v>
      </c>
      <c r="L40" s="19">
        <v>19</v>
      </c>
      <c r="M40" s="16">
        <v>19.149999999999999</v>
      </c>
      <c r="N40" s="14">
        <v>4100</v>
      </c>
      <c r="O40" s="14">
        <f t="shared" si="2"/>
        <v>3999.55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4100</v>
      </c>
      <c r="E41" s="14">
        <f t="shared" si="0"/>
        <v>3999.55</v>
      </c>
      <c r="F41" s="15">
        <v>46</v>
      </c>
      <c r="G41" s="16">
        <v>11.15</v>
      </c>
      <c r="H41" s="19">
        <v>11.3</v>
      </c>
      <c r="I41" s="14">
        <v>4100</v>
      </c>
      <c r="J41" s="14">
        <f t="shared" si="1"/>
        <v>3999.55</v>
      </c>
      <c r="K41" s="15">
        <v>78</v>
      </c>
      <c r="L41" s="19">
        <v>19.149999999999999</v>
      </c>
      <c r="M41" s="16">
        <v>19.3</v>
      </c>
      <c r="N41" s="14">
        <v>4100</v>
      </c>
      <c r="O41" s="14">
        <f t="shared" si="2"/>
        <v>3999.55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4100</v>
      </c>
      <c r="E42" s="14">
        <f t="shared" si="0"/>
        <v>3999.55</v>
      </c>
      <c r="F42" s="15">
        <v>47</v>
      </c>
      <c r="G42" s="16">
        <v>11.3</v>
      </c>
      <c r="H42" s="19">
        <v>11.45</v>
      </c>
      <c r="I42" s="14">
        <v>4100</v>
      </c>
      <c r="J42" s="14">
        <f t="shared" si="1"/>
        <v>3999.55</v>
      </c>
      <c r="K42" s="15">
        <v>79</v>
      </c>
      <c r="L42" s="19">
        <v>19.3</v>
      </c>
      <c r="M42" s="16">
        <v>19.45</v>
      </c>
      <c r="N42" s="14">
        <v>4100</v>
      </c>
      <c r="O42" s="14">
        <f t="shared" si="2"/>
        <v>3999.55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4100</v>
      </c>
      <c r="E43" s="14">
        <f t="shared" si="0"/>
        <v>3999.55</v>
      </c>
      <c r="F43" s="15">
        <v>48</v>
      </c>
      <c r="G43" s="16">
        <v>11.45</v>
      </c>
      <c r="H43" s="19">
        <v>12</v>
      </c>
      <c r="I43" s="14">
        <v>4100</v>
      </c>
      <c r="J43" s="14">
        <f t="shared" si="1"/>
        <v>3999.55</v>
      </c>
      <c r="K43" s="15">
        <v>80</v>
      </c>
      <c r="L43" s="19">
        <v>19.45</v>
      </c>
      <c r="M43" s="16">
        <v>20</v>
      </c>
      <c r="N43" s="14">
        <v>4100</v>
      </c>
      <c r="O43" s="14">
        <f t="shared" si="2"/>
        <v>3999.55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4100</v>
      </c>
      <c r="E44" s="14">
        <f t="shared" si="0"/>
        <v>3999.55</v>
      </c>
      <c r="F44" s="15">
        <v>49</v>
      </c>
      <c r="G44" s="16">
        <v>12</v>
      </c>
      <c r="H44" s="19">
        <v>12.15</v>
      </c>
      <c r="I44" s="14">
        <v>4100</v>
      </c>
      <c r="J44" s="14">
        <f t="shared" si="1"/>
        <v>3999.55</v>
      </c>
      <c r="K44" s="15">
        <v>81</v>
      </c>
      <c r="L44" s="19">
        <v>20</v>
      </c>
      <c r="M44" s="16">
        <v>20.149999999999999</v>
      </c>
      <c r="N44" s="14">
        <v>4100</v>
      </c>
      <c r="O44" s="14">
        <f t="shared" si="2"/>
        <v>3999.55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4100</v>
      </c>
      <c r="E45" s="14">
        <f t="shared" si="0"/>
        <v>3999.55</v>
      </c>
      <c r="F45" s="15">
        <v>50</v>
      </c>
      <c r="G45" s="16">
        <v>12.15</v>
      </c>
      <c r="H45" s="19">
        <v>12.3</v>
      </c>
      <c r="I45" s="14">
        <v>4100</v>
      </c>
      <c r="J45" s="14">
        <f t="shared" si="1"/>
        <v>3999.55</v>
      </c>
      <c r="K45" s="15">
        <v>82</v>
      </c>
      <c r="L45" s="19">
        <v>20.149999999999999</v>
      </c>
      <c r="M45" s="16">
        <v>20.3</v>
      </c>
      <c r="N45" s="14">
        <v>4100</v>
      </c>
      <c r="O45" s="14">
        <f t="shared" si="2"/>
        <v>3999.55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4100</v>
      </c>
      <c r="E46" s="14">
        <f t="shared" si="0"/>
        <v>3999.55</v>
      </c>
      <c r="F46" s="15">
        <v>51</v>
      </c>
      <c r="G46" s="16">
        <v>12.3</v>
      </c>
      <c r="H46" s="19">
        <v>12.45</v>
      </c>
      <c r="I46" s="14">
        <v>4100</v>
      </c>
      <c r="J46" s="14">
        <f t="shared" si="1"/>
        <v>3999.55</v>
      </c>
      <c r="K46" s="15">
        <v>83</v>
      </c>
      <c r="L46" s="19">
        <v>20.3</v>
      </c>
      <c r="M46" s="16">
        <v>20.45</v>
      </c>
      <c r="N46" s="14">
        <v>4100</v>
      </c>
      <c r="O46" s="14">
        <f t="shared" si="2"/>
        <v>3999.55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4100</v>
      </c>
      <c r="E47" s="14">
        <f t="shared" si="0"/>
        <v>3999.55</v>
      </c>
      <c r="F47" s="15">
        <v>52</v>
      </c>
      <c r="G47" s="16">
        <v>12.45</v>
      </c>
      <c r="H47" s="19">
        <v>13</v>
      </c>
      <c r="I47" s="14">
        <v>4100</v>
      </c>
      <c r="J47" s="14">
        <f t="shared" si="1"/>
        <v>3999.55</v>
      </c>
      <c r="K47" s="15">
        <v>84</v>
      </c>
      <c r="L47" s="19">
        <v>20.45</v>
      </c>
      <c r="M47" s="16">
        <v>21</v>
      </c>
      <c r="N47" s="14">
        <v>4100</v>
      </c>
      <c r="O47" s="14">
        <f t="shared" si="2"/>
        <v>3999.55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4100</v>
      </c>
      <c r="E48" s="14">
        <f t="shared" si="0"/>
        <v>3999.55</v>
      </c>
      <c r="F48" s="15">
        <v>53</v>
      </c>
      <c r="G48" s="16">
        <v>13</v>
      </c>
      <c r="H48" s="19">
        <v>13.15</v>
      </c>
      <c r="I48" s="14">
        <v>4100</v>
      </c>
      <c r="J48" s="14">
        <f t="shared" si="1"/>
        <v>3999.55</v>
      </c>
      <c r="K48" s="15">
        <v>85</v>
      </c>
      <c r="L48" s="19">
        <v>21</v>
      </c>
      <c r="M48" s="16">
        <v>21.15</v>
      </c>
      <c r="N48" s="14">
        <v>4100</v>
      </c>
      <c r="O48" s="14">
        <f t="shared" si="2"/>
        <v>3999.55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4100</v>
      </c>
      <c r="E49" s="14">
        <f t="shared" si="0"/>
        <v>3999.55</v>
      </c>
      <c r="F49" s="15">
        <v>54</v>
      </c>
      <c r="G49" s="16">
        <v>13.15</v>
      </c>
      <c r="H49" s="19">
        <v>13.3</v>
      </c>
      <c r="I49" s="14">
        <v>4100</v>
      </c>
      <c r="J49" s="14">
        <f t="shared" si="1"/>
        <v>3999.55</v>
      </c>
      <c r="K49" s="15">
        <v>86</v>
      </c>
      <c r="L49" s="19">
        <v>21.15</v>
      </c>
      <c r="M49" s="16">
        <v>21.3</v>
      </c>
      <c r="N49" s="14">
        <v>4100</v>
      </c>
      <c r="O49" s="14">
        <f t="shared" si="2"/>
        <v>3999.55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4100</v>
      </c>
      <c r="E50" s="14">
        <f t="shared" si="0"/>
        <v>3999.55</v>
      </c>
      <c r="F50" s="15">
        <v>55</v>
      </c>
      <c r="G50" s="16">
        <v>13.3</v>
      </c>
      <c r="H50" s="19">
        <v>13.45</v>
      </c>
      <c r="I50" s="14">
        <v>4100</v>
      </c>
      <c r="J50" s="14">
        <f t="shared" si="1"/>
        <v>3999.55</v>
      </c>
      <c r="K50" s="15">
        <v>87</v>
      </c>
      <c r="L50" s="19">
        <v>21.3</v>
      </c>
      <c r="M50" s="16">
        <v>21.45</v>
      </c>
      <c r="N50" s="14">
        <v>4100</v>
      </c>
      <c r="O50" s="14">
        <f t="shared" si="2"/>
        <v>3999.55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4100</v>
      </c>
      <c r="E51" s="14">
        <f t="shared" si="0"/>
        <v>3999.55</v>
      </c>
      <c r="F51" s="15">
        <v>56</v>
      </c>
      <c r="G51" s="16">
        <v>13.45</v>
      </c>
      <c r="H51" s="19">
        <v>14</v>
      </c>
      <c r="I51" s="14">
        <v>4100</v>
      </c>
      <c r="J51" s="14">
        <f t="shared" si="1"/>
        <v>3999.55</v>
      </c>
      <c r="K51" s="15">
        <v>88</v>
      </c>
      <c r="L51" s="19">
        <v>21.45</v>
      </c>
      <c r="M51" s="16">
        <v>22</v>
      </c>
      <c r="N51" s="14">
        <v>4100</v>
      </c>
      <c r="O51" s="14">
        <f t="shared" si="2"/>
        <v>3999.55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4100</v>
      </c>
      <c r="E52" s="14">
        <f t="shared" si="0"/>
        <v>3999.55</v>
      </c>
      <c r="F52" s="15">
        <v>57</v>
      </c>
      <c r="G52" s="16">
        <v>14</v>
      </c>
      <c r="H52" s="19">
        <v>14.15</v>
      </c>
      <c r="I52" s="14">
        <v>4100</v>
      </c>
      <c r="J52" s="14">
        <f t="shared" si="1"/>
        <v>3999.55</v>
      </c>
      <c r="K52" s="15">
        <v>89</v>
      </c>
      <c r="L52" s="19">
        <v>22</v>
      </c>
      <c r="M52" s="16">
        <v>22.15</v>
      </c>
      <c r="N52" s="14">
        <v>4100</v>
      </c>
      <c r="O52" s="14">
        <f t="shared" si="2"/>
        <v>3999.55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4100</v>
      </c>
      <c r="E53" s="14">
        <f t="shared" si="0"/>
        <v>3999.55</v>
      </c>
      <c r="F53" s="15">
        <v>58</v>
      </c>
      <c r="G53" s="16">
        <v>14.15</v>
      </c>
      <c r="H53" s="19">
        <v>14.3</v>
      </c>
      <c r="I53" s="14">
        <v>4100</v>
      </c>
      <c r="J53" s="14">
        <f t="shared" si="1"/>
        <v>3999.55</v>
      </c>
      <c r="K53" s="15">
        <v>90</v>
      </c>
      <c r="L53" s="19">
        <v>22.15</v>
      </c>
      <c r="M53" s="16">
        <v>22.3</v>
      </c>
      <c r="N53" s="14">
        <v>4100</v>
      </c>
      <c r="O53" s="14">
        <f t="shared" si="2"/>
        <v>3999.55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4100</v>
      </c>
      <c r="E54" s="14">
        <f t="shared" si="0"/>
        <v>3999.55</v>
      </c>
      <c r="F54" s="15">
        <v>59</v>
      </c>
      <c r="G54" s="16">
        <v>14.3</v>
      </c>
      <c r="H54" s="19">
        <v>14.45</v>
      </c>
      <c r="I54" s="14">
        <v>4100</v>
      </c>
      <c r="J54" s="14">
        <f t="shared" si="1"/>
        <v>3999.55</v>
      </c>
      <c r="K54" s="15">
        <v>91</v>
      </c>
      <c r="L54" s="19">
        <v>22.3</v>
      </c>
      <c r="M54" s="16">
        <v>22.45</v>
      </c>
      <c r="N54" s="14">
        <v>4100</v>
      </c>
      <c r="O54" s="14">
        <f t="shared" si="2"/>
        <v>3999.55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4100</v>
      </c>
      <c r="E55" s="14">
        <f t="shared" si="0"/>
        <v>3999.55</v>
      </c>
      <c r="F55" s="15">
        <v>60</v>
      </c>
      <c r="G55" s="16">
        <v>14.45</v>
      </c>
      <c r="H55" s="16">
        <v>15</v>
      </c>
      <c r="I55" s="14">
        <v>4100</v>
      </c>
      <c r="J55" s="14">
        <f t="shared" si="1"/>
        <v>3999.55</v>
      </c>
      <c r="K55" s="15">
        <v>92</v>
      </c>
      <c r="L55" s="19">
        <v>22.45</v>
      </c>
      <c r="M55" s="16">
        <v>23</v>
      </c>
      <c r="N55" s="14">
        <v>4100</v>
      </c>
      <c r="O55" s="14">
        <f t="shared" si="2"/>
        <v>3999.55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4100</v>
      </c>
      <c r="E56" s="14">
        <f t="shared" si="0"/>
        <v>3999.55</v>
      </c>
      <c r="F56" s="15">
        <v>61</v>
      </c>
      <c r="G56" s="16">
        <v>15</v>
      </c>
      <c r="H56" s="16">
        <v>15.15</v>
      </c>
      <c r="I56" s="14">
        <v>4100</v>
      </c>
      <c r="J56" s="14">
        <f t="shared" si="1"/>
        <v>3999.55</v>
      </c>
      <c r="K56" s="15">
        <v>93</v>
      </c>
      <c r="L56" s="19">
        <v>23</v>
      </c>
      <c r="M56" s="16">
        <v>23.15</v>
      </c>
      <c r="N56" s="14">
        <v>4100</v>
      </c>
      <c r="O56" s="14">
        <f t="shared" si="2"/>
        <v>3999.55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4100</v>
      </c>
      <c r="E57" s="14">
        <f t="shared" si="0"/>
        <v>3999.55</v>
      </c>
      <c r="F57" s="15">
        <v>62</v>
      </c>
      <c r="G57" s="16">
        <v>15.15</v>
      </c>
      <c r="H57" s="16">
        <v>15.3</v>
      </c>
      <c r="I57" s="14">
        <v>4100</v>
      </c>
      <c r="J57" s="14">
        <f t="shared" si="1"/>
        <v>3999.55</v>
      </c>
      <c r="K57" s="15">
        <v>94</v>
      </c>
      <c r="L57" s="16">
        <v>23.15</v>
      </c>
      <c r="M57" s="16">
        <v>23.3</v>
      </c>
      <c r="N57" s="14">
        <v>4100</v>
      </c>
      <c r="O57" s="14">
        <f t="shared" si="2"/>
        <v>3999.55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4100</v>
      </c>
      <c r="E58" s="14">
        <f t="shared" si="0"/>
        <v>3999.55</v>
      </c>
      <c r="F58" s="15">
        <v>63</v>
      </c>
      <c r="G58" s="16">
        <v>15.3</v>
      </c>
      <c r="H58" s="16">
        <v>15.45</v>
      </c>
      <c r="I58" s="14">
        <v>4100</v>
      </c>
      <c r="J58" s="14">
        <f t="shared" si="1"/>
        <v>3999.55</v>
      </c>
      <c r="K58" s="15">
        <v>95</v>
      </c>
      <c r="L58" s="16">
        <v>23.3</v>
      </c>
      <c r="M58" s="16">
        <v>23.45</v>
      </c>
      <c r="N58" s="14">
        <v>4100</v>
      </c>
      <c r="O58" s="14">
        <f t="shared" si="2"/>
        <v>3999.55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4100</v>
      </c>
      <c r="E59" s="14">
        <f t="shared" si="0"/>
        <v>3999.55</v>
      </c>
      <c r="F59" s="15">
        <v>64</v>
      </c>
      <c r="G59" s="16">
        <v>15.45</v>
      </c>
      <c r="H59" s="16">
        <v>16</v>
      </c>
      <c r="I59" s="14">
        <v>4100</v>
      </c>
      <c r="J59" s="14">
        <f t="shared" si="1"/>
        <v>3999.55</v>
      </c>
      <c r="K59" s="21">
        <v>96</v>
      </c>
      <c r="L59" s="16">
        <v>23.45</v>
      </c>
      <c r="M59" s="22">
        <v>24</v>
      </c>
      <c r="N59" s="14">
        <v>4100</v>
      </c>
      <c r="O59" s="14">
        <f t="shared" si="2"/>
        <v>3999.55</v>
      </c>
    </row>
    <row r="60" spans="1:18" ht="18" customHeight="1">
      <c r="A60" s="23"/>
      <c r="B60" s="24"/>
      <c r="C60" s="25"/>
      <c r="D60" s="26">
        <f>SUM(D28:D59)</f>
        <v>131200</v>
      </c>
      <c r="E60" s="27">
        <f>SUM(E28:E59)</f>
        <v>127985.60000000006</v>
      </c>
      <c r="F60" s="28"/>
      <c r="G60" s="29"/>
      <c r="H60" s="29"/>
      <c r="I60" s="27">
        <f>SUM(I28:I59)</f>
        <v>131200</v>
      </c>
      <c r="J60" s="26">
        <f>SUM(J28:J59)</f>
        <v>127985.60000000006</v>
      </c>
      <c r="K60" s="28"/>
      <c r="L60" s="29"/>
      <c r="M60" s="29"/>
      <c r="N60" s="26">
        <f>SUM(N28:N59)</f>
        <v>131200</v>
      </c>
      <c r="O60" s="27">
        <f>SUM(O28:O59)</f>
        <v>127985.60000000006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88</v>
      </c>
      <c r="B62" s="44">
        <f>SUM(D60,I60,N60)/(4000*1000)</f>
        <v>9.8400000000000001E-2</v>
      </c>
      <c r="C62" s="44">
        <f>SUM(E60,J60,O60)/(4000*1000)</f>
        <v>9.5989200000000038E-2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2:R98"/>
  <sheetViews>
    <sheetView view="pageBreakPreview" topLeftCell="A55" zoomScale="90" zoomScaleNormal="58" zoomScaleSheetLayoutView="90" workbookViewId="0">
      <selection activeCell="D74" sqref="D74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89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90</v>
      </c>
      <c r="N12" s="2" t="s">
        <v>91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83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48" t="s">
        <v>20</v>
      </c>
      <c r="D21" s="48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47" t="s">
        <v>29</v>
      </c>
      <c r="C27" s="47" t="s">
        <v>2</v>
      </c>
      <c r="D27" s="66"/>
      <c r="E27" s="66"/>
      <c r="F27" s="66"/>
      <c r="G27" s="47" t="s">
        <v>29</v>
      </c>
      <c r="H27" s="47" t="s">
        <v>2</v>
      </c>
      <c r="I27" s="66"/>
      <c r="J27" s="66"/>
      <c r="K27" s="66"/>
      <c r="L27" s="47" t="s">
        <v>29</v>
      </c>
      <c r="M27" s="47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4100</v>
      </c>
      <c r="E28" s="14">
        <f>D28*(100-2.45)/100</f>
        <v>3999.55</v>
      </c>
      <c r="F28" s="15">
        <v>33</v>
      </c>
      <c r="G28" s="16">
        <v>8</v>
      </c>
      <c r="H28" s="16">
        <v>8.15</v>
      </c>
      <c r="I28" s="14">
        <v>4100</v>
      </c>
      <c r="J28" s="14">
        <f>I28*(100-2.45)/100</f>
        <v>3999.55</v>
      </c>
      <c r="K28" s="15">
        <v>65</v>
      </c>
      <c r="L28" s="16">
        <v>16</v>
      </c>
      <c r="M28" s="16">
        <v>16.149999999999999</v>
      </c>
      <c r="N28" s="14">
        <v>4100</v>
      </c>
      <c r="O28" s="14">
        <f>N28*(100-2.45)/100</f>
        <v>3999.55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4100</v>
      </c>
      <c r="E29" s="14">
        <f t="shared" ref="E29:E59" si="0">D29*(100-2.45)/100</f>
        <v>3999.55</v>
      </c>
      <c r="F29" s="15">
        <v>34</v>
      </c>
      <c r="G29" s="16">
        <v>8.15</v>
      </c>
      <c r="H29" s="16">
        <v>8.3000000000000007</v>
      </c>
      <c r="I29" s="14">
        <v>4100</v>
      </c>
      <c r="J29" s="14">
        <f t="shared" ref="J29:J59" si="1">I29*(100-2.45)/100</f>
        <v>3999.55</v>
      </c>
      <c r="K29" s="15">
        <v>66</v>
      </c>
      <c r="L29" s="16">
        <v>16.149999999999999</v>
      </c>
      <c r="M29" s="16">
        <v>16.3</v>
      </c>
      <c r="N29" s="14">
        <v>4100</v>
      </c>
      <c r="O29" s="14">
        <f t="shared" ref="O29:O59" si="2">N29*(100-2.45)/100</f>
        <v>3999.55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4100</v>
      </c>
      <c r="E30" s="14">
        <f t="shared" si="0"/>
        <v>3999.55</v>
      </c>
      <c r="F30" s="15">
        <v>35</v>
      </c>
      <c r="G30" s="16">
        <v>8.3000000000000007</v>
      </c>
      <c r="H30" s="16">
        <v>8.4499999999999993</v>
      </c>
      <c r="I30" s="14">
        <v>4100</v>
      </c>
      <c r="J30" s="14">
        <f t="shared" si="1"/>
        <v>3999.55</v>
      </c>
      <c r="K30" s="15">
        <v>67</v>
      </c>
      <c r="L30" s="16">
        <v>16.3</v>
      </c>
      <c r="M30" s="16">
        <v>16.45</v>
      </c>
      <c r="N30" s="14">
        <v>4100</v>
      </c>
      <c r="O30" s="14">
        <f t="shared" si="2"/>
        <v>3999.55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4100</v>
      </c>
      <c r="E31" s="14">
        <f t="shared" si="0"/>
        <v>3999.55</v>
      </c>
      <c r="F31" s="15">
        <v>36</v>
      </c>
      <c r="G31" s="16">
        <v>8.4499999999999993</v>
      </c>
      <c r="H31" s="16">
        <v>9</v>
      </c>
      <c r="I31" s="14">
        <v>4100</v>
      </c>
      <c r="J31" s="14">
        <f t="shared" si="1"/>
        <v>3999.55</v>
      </c>
      <c r="K31" s="15">
        <v>68</v>
      </c>
      <c r="L31" s="16">
        <v>16.45</v>
      </c>
      <c r="M31" s="16">
        <v>17</v>
      </c>
      <c r="N31" s="14">
        <v>4100</v>
      </c>
      <c r="O31" s="14">
        <f t="shared" si="2"/>
        <v>3999.55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4100</v>
      </c>
      <c r="E32" s="14">
        <f t="shared" si="0"/>
        <v>3999.55</v>
      </c>
      <c r="F32" s="15">
        <v>37</v>
      </c>
      <c r="G32" s="16">
        <v>9</v>
      </c>
      <c r="H32" s="16">
        <v>9.15</v>
      </c>
      <c r="I32" s="14">
        <v>4100</v>
      </c>
      <c r="J32" s="14">
        <f t="shared" si="1"/>
        <v>3999.55</v>
      </c>
      <c r="K32" s="15">
        <v>69</v>
      </c>
      <c r="L32" s="16">
        <v>17</v>
      </c>
      <c r="M32" s="16">
        <v>17.149999999999999</v>
      </c>
      <c r="N32" s="14">
        <v>4100</v>
      </c>
      <c r="O32" s="14">
        <f t="shared" si="2"/>
        <v>3999.55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4100</v>
      </c>
      <c r="E33" s="14">
        <f t="shared" si="0"/>
        <v>3999.55</v>
      </c>
      <c r="F33" s="15">
        <v>38</v>
      </c>
      <c r="G33" s="16">
        <v>9.15</v>
      </c>
      <c r="H33" s="16">
        <v>9.3000000000000007</v>
      </c>
      <c r="I33" s="14">
        <v>4100</v>
      </c>
      <c r="J33" s="14">
        <f t="shared" si="1"/>
        <v>3999.55</v>
      </c>
      <c r="K33" s="15">
        <v>70</v>
      </c>
      <c r="L33" s="16">
        <v>17.149999999999999</v>
      </c>
      <c r="M33" s="16">
        <v>17.3</v>
      </c>
      <c r="N33" s="14">
        <v>4100</v>
      </c>
      <c r="O33" s="14">
        <f t="shared" si="2"/>
        <v>3999.55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4100</v>
      </c>
      <c r="E34" s="14">
        <f t="shared" si="0"/>
        <v>3999.55</v>
      </c>
      <c r="F34" s="15">
        <v>39</v>
      </c>
      <c r="G34" s="16">
        <v>9.3000000000000007</v>
      </c>
      <c r="H34" s="16">
        <v>9.4499999999999993</v>
      </c>
      <c r="I34" s="14">
        <v>4100</v>
      </c>
      <c r="J34" s="14">
        <f t="shared" si="1"/>
        <v>3999.55</v>
      </c>
      <c r="K34" s="15">
        <v>71</v>
      </c>
      <c r="L34" s="16">
        <v>17.3</v>
      </c>
      <c r="M34" s="16">
        <v>17.45</v>
      </c>
      <c r="N34" s="14">
        <v>4100</v>
      </c>
      <c r="O34" s="14">
        <f t="shared" si="2"/>
        <v>3999.55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4100</v>
      </c>
      <c r="E35" s="14">
        <f t="shared" si="0"/>
        <v>3999.55</v>
      </c>
      <c r="F35" s="15">
        <v>40</v>
      </c>
      <c r="G35" s="16">
        <v>9.4499999999999993</v>
      </c>
      <c r="H35" s="16">
        <v>10</v>
      </c>
      <c r="I35" s="14">
        <v>4100</v>
      </c>
      <c r="J35" s="14">
        <f t="shared" si="1"/>
        <v>3999.55</v>
      </c>
      <c r="K35" s="15">
        <v>72</v>
      </c>
      <c r="L35" s="19">
        <v>17.45</v>
      </c>
      <c r="M35" s="16">
        <v>18</v>
      </c>
      <c r="N35" s="14">
        <v>4100</v>
      </c>
      <c r="O35" s="14">
        <f t="shared" si="2"/>
        <v>3999.55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4100</v>
      </c>
      <c r="E36" s="14">
        <f t="shared" si="0"/>
        <v>3999.55</v>
      </c>
      <c r="F36" s="15">
        <v>41</v>
      </c>
      <c r="G36" s="16">
        <v>10</v>
      </c>
      <c r="H36" s="19">
        <v>10.15</v>
      </c>
      <c r="I36" s="14">
        <v>4100</v>
      </c>
      <c r="J36" s="14">
        <f t="shared" si="1"/>
        <v>3999.55</v>
      </c>
      <c r="K36" s="15">
        <v>73</v>
      </c>
      <c r="L36" s="19">
        <v>18</v>
      </c>
      <c r="M36" s="16">
        <v>18.149999999999999</v>
      </c>
      <c r="N36" s="14">
        <v>4100</v>
      </c>
      <c r="O36" s="14">
        <f t="shared" si="2"/>
        <v>3999.55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4100</v>
      </c>
      <c r="E37" s="14">
        <f t="shared" si="0"/>
        <v>3999.55</v>
      </c>
      <c r="F37" s="15">
        <v>42</v>
      </c>
      <c r="G37" s="16">
        <v>10.15</v>
      </c>
      <c r="H37" s="19">
        <v>10.3</v>
      </c>
      <c r="I37" s="14">
        <v>4100</v>
      </c>
      <c r="J37" s="14">
        <f t="shared" si="1"/>
        <v>3999.55</v>
      </c>
      <c r="K37" s="15">
        <v>74</v>
      </c>
      <c r="L37" s="19">
        <v>18.149999999999999</v>
      </c>
      <c r="M37" s="16">
        <v>18.3</v>
      </c>
      <c r="N37" s="14">
        <v>4100</v>
      </c>
      <c r="O37" s="14">
        <f t="shared" si="2"/>
        <v>3999.55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4100</v>
      </c>
      <c r="E38" s="14">
        <f t="shared" si="0"/>
        <v>3999.55</v>
      </c>
      <c r="F38" s="15">
        <v>43</v>
      </c>
      <c r="G38" s="16">
        <v>10.3</v>
      </c>
      <c r="H38" s="19">
        <v>10.45</v>
      </c>
      <c r="I38" s="14">
        <v>4100</v>
      </c>
      <c r="J38" s="14">
        <f t="shared" si="1"/>
        <v>3999.55</v>
      </c>
      <c r="K38" s="15">
        <v>75</v>
      </c>
      <c r="L38" s="19">
        <v>18.3</v>
      </c>
      <c r="M38" s="16">
        <v>18.45</v>
      </c>
      <c r="N38" s="14">
        <v>4100</v>
      </c>
      <c r="O38" s="14">
        <f t="shared" si="2"/>
        <v>3999.55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4100</v>
      </c>
      <c r="E39" s="14">
        <f t="shared" si="0"/>
        <v>3999.55</v>
      </c>
      <c r="F39" s="15">
        <v>44</v>
      </c>
      <c r="G39" s="16">
        <v>10.45</v>
      </c>
      <c r="H39" s="19">
        <v>11</v>
      </c>
      <c r="I39" s="14">
        <v>4100</v>
      </c>
      <c r="J39" s="14">
        <f t="shared" si="1"/>
        <v>3999.55</v>
      </c>
      <c r="K39" s="15">
        <v>76</v>
      </c>
      <c r="L39" s="19">
        <v>18.45</v>
      </c>
      <c r="M39" s="16">
        <v>19</v>
      </c>
      <c r="N39" s="14">
        <v>4100</v>
      </c>
      <c r="O39" s="14">
        <f t="shared" si="2"/>
        <v>3999.55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4100</v>
      </c>
      <c r="E40" s="14">
        <f t="shared" si="0"/>
        <v>3999.55</v>
      </c>
      <c r="F40" s="15">
        <v>45</v>
      </c>
      <c r="G40" s="16">
        <v>11</v>
      </c>
      <c r="H40" s="19">
        <v>11.15</v>
      </c>
      <c r="I40" s="14">
        <v>4100</v>
      </c>
      <c r="J40" s="14">
        <f t="shared" si="1"/>
        <v>3999.55</v>
      </c>
      <c r="K40" s="15">
        <v>77</v>
      </c>
      <c r="L40" s="19">
        <v>19</v>
      </c>
      <c r="M40" s="16">
        <v>19.149999999999999</v>
      </c>
      <c r="N40" s="14">
        <v>4100</v>
      </c>
      <c r="O40" s="14">
        <f t="shared" si="2"/>
        <v>3999.55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4100</v>
      </c>
      <c r="E41" s="14">
        <f t="shared" si="0"/>
        <v>3999.55</v>
      </c>
      <c r="F41" s="15">
        <v>46</v>
      </c>
      <c r="G41" s="16">
        <v>11.15</v>
      </c>
      <c r="H41" s="19">
        <v>11.3</v>
      </c>
      <c r="I41" s="14">
        <v>4100</v>
      </c>
      <c r="J41" s="14">
        <f t="shared" si="1"/>
        <v>3999.55</v>
      </c>
      <c r="K41" s="15">
        <v>78</v>
      </c>
      <c r="L41" s="19">
        <v>19.149999999999999</v>
      </c>
      <c r="M41" s="16">
        <v>19.3</v>
      </c>
      <c r="N41" s="14">
        <v>4100</v>
      </c>
      <c r="O41" s="14">
        <f t="shared" si="2"/>
        <v>3999.55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4100</v>
      </c>
      <c r="E42" s="14">
        <f t="shared" si="0"/>
        <v>3999.55</v>
      </c>
      <c r="F42" s="15">
        <v>47</v>
      </c>
      <c r="G42" s="16">
        <v>11.3</v>
      </c>
      <c r="H42" s="19">
        <v>11.45</v>
      </c>
      <c r="I42" s="14">
        <v>4100</v>
      </c>
      <c r="J42" s="14">
        <f t="shared" si="1"/>
        <v>3999.55</v>
      </c>
      <c r="K42" s="15">
        <v>79</v>
      </c>
      <c r="L42" s="19">
        <v>19.3</v>
      </c>
      <c r="M42" s="16">
        <v>19.45</v>
      </c>
      <c r="N42" s="14">
        <v>4100</v>
      </c>
      <c r="O42" s="14">
        <f t="shared" si="2"/>
        <v>3999.55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4100</v>
      </c>
      <c r="E43" s="14">
        <f t="shared" si="0"/>
        <v>3999.55</v>
      </c>
      <c r="F43" s="15">
        <v>48</v>
      </c>
      <c r="G43" s="16">
        <v>11.45</v>
      </c>
      <c r="H43" s="19">
        <v>12</v>
      </c>
      <c r="I43" s="14">
        <v>4100</v>
      </c>
      <c r="J43" s="14">
        <f t="shared" si="1"/>
        <v>3999.55</v>
      </c>
      <c r="K43" s="15">
        <v>80</v>
      </c>
      <c r="L43" s="19">
        <v>19.45</v>
      </c>
      <c r="M43" s="16">
        <v>20</v>
      </c>
      <c r="N43" s="14">
        <v>4100</v>
      </c>
      <c r="O43" s="14">
        <f t="shared" si="2"/>
        <v>3999.55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4100</v>
      </c>
      <c r="E44" s="14">
        <f t="shared" si="0"/>
        <v>3999.55</v>
      </c>
      <c r="F44" s="15">
        <v>49</v>
      </c>
      <c r="G44" s="16">
        <v>12</v>
      </c>
      <c r="H44" s="19">
        <v>12.15</v>
      </c>
      <c r="I44" s="14">
        <v>4100</v>
      </c>
      <c r="J44" s="14">
        <f t="shared" si="1"/>
        <v>3999.55</v>
      </c>
      <c r="K44" s="15">
        <v>81</v>
      </c>
      <c r="L44" s="19">
        <v>20</v>
      </c>
      <c r="M44" s="16">
        <v>20.149999999999999</v>
      </c>
      <c r="N44" s="14">
        <v>4100</v>
      </c>
      <c r="O44" s="14">
        <f t="shared" si="2"/>
        <v>3999.55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4100</v>
      </c>
      <c r="E45" s="14">
        <f t="shared" si="0"/>
        <v>3999.55</v>
      </c>
      <c r="F45" s="15">
        <v>50</v>
      </c>
      <c r="G45" s="16">
        <v>12.15</v>
      </c>
      <c r="H45" s="19">
        <v>12.3</v>
      </c>
      <c r="I45" s="14">
        <v>4100</v>
      </c>
      <c r="J45" s="14">
        <f t="shared" si="1"/>
        <v>3999.55</v>
      </c>
      <c r="K45" s="15">
        <v>82</v>
      </c>
      <c r="L45" s="19">
        <v>20.149999999999999</v>
      </c>
      <c r="M45" s="16">
        <v>20.3</v>
      </c>
      <c r="N45" s="14">
        <v>4100</v>
      </c>
      <c r="O45" s="14">
        <f t="shared" si="2"/>
        <v>3999.55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4100</v>
      </c>
      <c r="E46" s="14">
        <f t="shared" si="0"/>
        <v>3999.55</v>
      </c>
      <c r="F46" s="15">
        <v>51</v>
      </c>
      <c r="G46" s="16">
        <v>12.3</v>
      </c>
      <c r="H46" s="19">
        <v>12.45</v>
      </c>
      <c r="I46" s="14">
        <v>4100</v>
      </c>
      <c r="J46" s="14">
        <f t="shared" si="1"/>
        <v>3999.55</v>
      </c>
      <c r="K46" s="15">
        <v>83</v>
      </c>
      <c r="L46" s="19">
        <v>20.3</v>
      </c>
      <c r="M46" s="16">
        <v>20.45</v>
      </c>
      <c r="N46" s="14">
        <v>4100</v>
      </c>
      <c r="O46" s="14">
        <f t="shared" si="2"/>
        <v>3999.55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4100</v>
      </c>
      <c r="E47" s="14">
        <f t="shared" si="0"/>
        <v>3999.55</v>
      </c>
      <c r="F47" s="15">
        <v>52</v>
      </c>
      <c r="G47" s="16">
        <v>12.45</v>
      </c>
      <c r="H47" s="19">
        <v>13</v>
      </c>
      <c r="I47" s="14">
        <v>4100</v>
      </c>
      <c r="J47" s="14">
        <f t="shared" si="1"/>
        <v>3999.55</v>
      </c>
      <c r="K47" s="15">
        <v>84</v>
      </c>
      <c r="L47" s="19">
        <v>20.45</v>
      </c>
      <c r="M47" s="16">
        <v>21</v>
      </c>
      <c r="N47" s="14">
        <v>4100</v>
      </c>
      <c r="O47" s="14">
        <f t="shared" si="2"/>
        <v>3999.55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4100</v>
      </c>
      <c r="E48" s="14">
        <f t="shared" si="0"/>
        <v>3999.55</v>
      </c>
      <c r="F48" s="15">
        <v>53</v>
      </c>
      <c r="G48" s="16">
        <v>13</v>
      </c>
      <c r="H48" s="19">
        <v>13.15</v>
      </c>
      <c r="I48" s="14">
        <v>4100</v>
      </c>
      <c r="J48" s="14">
        <f t="shared" si="1"/>
        <v>3999.55</v>
      </c>
      <c r="K48" s="15">
        <v>85</v>
      </c>
      <c r="L48" s="19">
        <v>21</v>
      </c>
      <c r="M48" s="16">
        <v>21.15</v>
      </c>
      <c r="N48" s="14">
        <v>4100</v>
      </c>
      <c r="O48" s="14">
        <f t="shared" si="2"/>
        <v>3999.55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4100</v>
      </c>
      <c r="E49" s="14">
        <f t="shared" si="0"/>
        <v>3999.55</v>
      </c>
      <c r="F49" s="15">
        <v>54</v>
      </c>
      <c r="G49" s="16">
        <v>13.15</v>
      </c>
      <c r="H49" s="19">
        <v>13.3</v>
      </c>
      <c r="I49" s="14">
        <v>4100</v>
      </c>
      <c r="J49" s="14">
        <f t="shared" si="1"/>
        <v>3999.55</v>
      </c>
      <c r="K49" s="15">
        <v>86</v>
      </c>
      <c r="L49" s="19">
        <v>21.15</v>
      </c>
      <c r="M49" s="16">
        <v>21.3</v>
      </c>
      <c r="N49" s="14">
        <v>4100</v>
      </c>
      <c r="O49" s="14">
        <f t="shared" si="2"/>
        <v>3999.55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4100</v>
      </c>
      <c r="E50" s="14">
        <f t="shared" si="0"/>
        <v>3999.55</v>
      </c>
      <c r="F50" s="15">
        <v>55</v>
      </c>
      <c r="G50" s="16">
        <v>13.3</v>
      </c>
      <c r="H50" s="19">
        <v>13.45</v>
      </c>
      <c r="I50" s="14">
        <v>4100</v>
      </c>
      <c r="J50" s="14">
        <f t="shared" si="1"/>
        <v>3999.55</v>
      </c>
      <c r="K50" s="15">
        <v>87</v>
      </c>
      <c r="L50" s="19">
        <v>21.3</v>
      </c>
      <c r="M50" s="16">
        <v>21.45</v>
      </c>
      <c r="N50" s="14">
        <v>4100</v>
      </c>
      <c r="O50" s="14">
        <f t="shared" si="2"/>
        <v>3999.55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4100</v>
      </c>
      <c r="E51" s="14">
        <f t="shared" si="0"/>
        <v>3999.55</v>
      </c>
      <c r="F51" s="15">
        <v>56</v>
      </c>
      <c r="G51" s="16">
        <v>13.45</v>
      </c>
      <c r="H51" s="19">
        <v>14</v>
      </c>
      <c r="I51" s="14">
        <v>4100</v>
      </c>
      <c r="J51" s="14">
        <f t="shared" si="1"/>
        <v>3999.55</v>
      </c>
      <c r="K51" s="15">
        <v>88</v>
      </c>
      <c r="L51" s="19">
        <v>21.45</v>
      </c>
      <c r="M51" s="16">
        <v>22</v>
      </c>
      <c r="N51" s="14">
        <v>4100</v>
      </c>
      <c r="O51" s="14">
        <f t="shared" si="2"/>
        <v>3999.55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4100</v>
      </c>
      <c r="E52" s="14">
        <f t="shared" si="0"/>
        <v>3999.55</v>
      </c>
      <c r="F52" s="15">
        <v>57</v>
      </c>
      <c r="G52" s="16">
        <v>14</v>
      </c>
      <c r="H52" s="19">
        <v>14.15</v>
      </c>
      <c r="I52" s="14">
        <v>4100</v>
      </c>
      <c r="J52" s="14">
        <f t="shared" si="1"/>
        <v>3999.55</v>
      </c>
      <c r="K52" s="15">
        <v>89</v>
      </c>
      <c r="L52" s="19">
        <v>22</v>
      </c>
      <c r="M52" s="16">
        <v>22.15</v>
      </c>
      <c r="N52" s="14">
        <v>4100</v>
      </c>
      <c r="O52" s="14">
        <f t="shared" si="2"/>
        <v>3999.55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4100</v>
      </c>
      <c r="E53" s="14">
        <f t="shared" si="0"/>
        <v>3999.55</v>
      </c>
      <c r="F53" s="15">
        <v>58</v>
      </c>
      <c r="G53" s="16">
        <v>14.15</v>
      </c>
      <c r="H53" s="19">
        <v>14.3</v>
      </c>
      <c r="I53" s="14">
        <v>4100</v>
      </c>
      <c r="J53" s="14">
        <f t="shared" si="1"/>
        <v>3999.55</v>
      </c>
      <c r="K53" s="15">
        <v>90</v>
      </c>
      <c r="L53" s="19">
        <v>22.15</v>
      </c>
      <c r="M53" s="16">
        <v>22.3</v>
      </c>
      <c r="N53" s="14">
        <v>4100</v>
      </c>
      <c r="O53" s="14">
        <f t="shared" si="2"/>
        <v>3999.55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4100</v>
      </c>
      <c r="E54" s="14">
        <f t="shared" si="0"/>
        <v>3999.55</v>
      </c>
      <c r="F54" s="15">
        <v>59</v>
      </c>
      <c r="G54" s="16">
        <v>14.3</v>
      </c>
      <c r="H54" s="19">
        <v>14.45</v>
      </c>
      <c r="I54" s="14">
        <v>4100</v>
      </c>
      <c r="J54" s="14">
        <f t="shared" si="1"/>
        <v>3999.55</v>
      </c>
      <c r="K54" s="15">
        <v>91</v>
      </c>
      <c r="L54" s="19">
        <v>22.3</v>
      </c>
      <c r="M54" s="16">
        <v>22.45</v>
      </c>
      <c r="N54" s="14">
        <v>4100</v>
      </c>
      <c r="O54" s="14">
        <f t="shared" si="2"/>
        <v>3999.55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4100</v>
      </c>
      <c r="E55" s="14">
        <f t="shared" si="0"/>
        <v>3999.55</v>
      </c>
      <c r="F55" s="15">
        <v>60</v>
      </c>
      <c r="G55" s="16">
        <v>14.45</v>
      </c>
      <c r="H55" s="16">
        <v>15</v>
      </c>
      <c r="I55" s="14">
        <v>4100</v>
      </c>
      <c r="J55" s="14">
        <f t="shared" si="1"/>
        <v>3999.55</v>
      </c>
      <c r="K55" s="15">
        <v>92</v>
      </c>
      <c r="L55" s="19">
        <v>22.45</v>
      </c>
      <c r="M55" s="16">
        <v>23</v>
      </c>
      <c r="N55" s="14">
        <v>4100</v>
      </c>
      <c r="O55" s="14">
        <f t="shared" si="2"/>
        <v>3999.55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4100</v>
      </c>
      <c r="E56" s="14">
        <f t="shared" si="0"/>
        <v>3999.55</v>
      </c>
      <c r="F56" s="15">
        <v>61</v>
      </c>
      <c r="G56" s="16">
        <v>15</v>
      </c>
      <c r="H56" s="16">
        <v>15.15</v>
      </c>
      <c r="I56" s="14">
        <v>4100</v>
      </c>
      <c r="J56" s="14">
        <f t="shared" si="1"/>
        <v>3999.55</v>
      </c>
      <c r="K56" s="15">
        <v>93</v>
      </c>
      <c r="L56" s="19">
        <v>23</v>
      </c>
      <c r="M56" s="16">
        <v>23.15</v>
      </c>
      <c r="N56" s="14">
        <v>4100</v>
      </c>
      <c r="O56" s="14">
        <f t="shared" si="2"/>
        <v>3999.55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4100</v>
      </c>
      <c r="E57" s="14">
        <f t="shared" si="0"/>
        <v>3999.55</v>
      </c>
      <c r="F57" s="15">
        <v>62</v>
      </c>
      <c r="G57" s="16">
        <v>15.15</v>
      </c>
      <c r="H57" s="16">
        <v>15.3</v>
      </c>
      <c r="I57" s="14">
        <v>4100</v>
      </c>
      <c r="J57" s="14">
        <f t="shared" si="1"/>
        <v>3999.55</v>
      </c>
      <c r="K57" s="15">
        <v>94</v>
      </c>
      <c r="L57" s="16">
        <v>23.15</v>
      </c>
      <c r="M57" s="16">
        <v>23.3</v>
      </c>
      <c r="N57" s="14">
        <v>4100</v>
      </c>
      <c r="O57" s="14">
        <f t="shared" si="2"/>
        <v>3999.55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4100</v>
      </c>
      <c r="E58" s="14">
        <f t="shared" si="0"/>
        <v>3999.55</v>
      </c>
      <c r="F58" s="15">
        <v>63</v>
      </c>
      <c r="G58" s="16">
        <v>15.3</v>
      </c>
      <c r="H58" s="16">
        <v>15.45</v>
      </c>
      <c r="I58" s="14">
        <v>4100</v>
      </c>
      <c r="J58" s="14">
        <f t="shared" si="1"/>
        <v>3999.55</v>
      </c>
      <c r="K58" s="15">
        <v>95</v>
      </c>
      <c r="L58" s="16">
        <v>23.3</v>
      </c>
      <c r="M58" s="16">
        <v>23.45</v>
      </c>
      <c r="N58" s="14">
        <v>4100</v>
      </c>
      <c r="O58" s="14">
        <f t="shared" si="2"/>
        <v>3999.55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4100</v>
      </c>
      <c r="E59" s="14">
        <f t="shared" si="0"/>
        <v>3999.55</v>
      </c>
      <c r="F59" s="15">
        <v>64</v>
      </c>
      <c r="G59" s="16">
        <v>15.45</v>
      </c>
      <c r="H59" s="16">
        <v>16</v>
      </c>
      <c r="I59" s="14">
        <v>4100</v>
      </c>
      <c r="J59" s="14">
        <f t="shared" si="1"/>
        <v>3999.55</v>
      </c>
      <c r="K59" s="21">
        <v>96</v>
      </c>
      <c r="L59" s="16">
        <v>23.45</v>
      </c>
      <c r="M59" s="22">
        <v>24</v>
      </c>
      <c r="N59" s="14">
        <v>4100</v>
      </c>
      <c r="O59" s="14">
        <f t="shared" si="2"/>
        <v>3999.55</v>
      </c>
    </row>
    <row r="60" spans="1:18" ht="18" customHeight="1">
      <c r="A60" s="23"/>
      <c r="B60" s="24"/>
      <c r="C60" s="25"/>
      <c r="D60" s="26">
        <f>SUM(D28:D59)</f>
        <v>131200</v>
      </c>
      <c r="E60" s="27">
        <f>SUM(E28:E59)</f>
        <v>127985.60000000006</v>
      </c>
      <c r="F60" s="28"/>
      <c r="G60" s="29"/>
      <c r="H60" s="29"/>
      <c r="I60" s="27">
        <f>SUM(I28:I59)</f>
        <v>131200</v>
      </c>
      <c r="J60" s="26">
        <f>SUM(J28:J59)</f>
        <v>127985.60000000006</v>
      </c>
      <c r="K60" s="28"/>
      <c r="L60" s="29"/>
      <c r="M60" s="29"/>
      <c r="N60" s="26">
        <f>SUM(N28:N59)</f>
        <v>131200</v>
      </c>
      <c r="O60" s="27">
        <f>SUM(O28:O59)</f>
        <v>127985.60000000006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92</v>
      </c>
      <c r="B62" s="44">
        <f>SUM(D60,I60,N60)/(4000*1000)</f>
        <v>9.8400000000000001E-2</v>
      </c>
      <c r="C62" s="44">
        <f>SUM(E60,J60,O60)/(4000*1000)</f>
        <v>9.5989200000000038E-2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R98"/>
  <sheetViews>
    <sheetView view="pageBreakPreview" topLeftCell="A56" zoomScale="81" zoomScaleNormal="58" zoomScaleSheetLayoutView="81" workbookViewId="0">
      <selection activeCell="F63" sqref="F63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98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99</v>
      </c>
      <c r="N12" s="2" t="s">
        <v>100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83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50" t="s">
        <v>20</v>
      </c>
      <c r="D21" s="50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49" t="s">
        <v>29</v>
      </c>
      <c r="C27" s="49" t="s">
        <v>2</v>
      </c>
      <c r="D27" s="66"/>
      <c r="E27" s="66"/>
      <c r="F27" s="66"/>
      <c r="G27" s="49" t="s">
        <v>29</v>
      </c>
      <c r="H27" s="49" t="s">
        <v>2</v>
      </c>
      <c r="I27" s="66"/>
      <c r="J27" s="66"/>
      <c r="K27" s="66"/>
      <c r="L27" s="49" t="s">
        <v>29</v>
      </c>
      <c r="M27" s="49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4100</v>
      </c>
      <c r="E28" s="14">
        <f>D28*(100-2.45)/100</f>
        <v>3999.55</v>
      </c>
      <c r="F28" s="15">
        <v>33</v>
      </c>
      <c r="G28" s="16">
        <v>8</v>
      </c>
      <c r="H28" s="16">
        <v>8.15</v>
      </c>
      <c r="I28" s="14">
        <v>4100</v>
      </c>
      <c r="J28" s="14">
        <f>I28*(100-2.45)/100</f>
        <v>3999.55</v>
      </c>
      <c r="K28" s="15">
        <v>65</v>
      </c>
      <c r="L28" s="16">
        <v>16</v>
      </c>
      <c r="M28" s="16">
        <v>16.149999999999999</v>
      </c>
      <c r="N28" s="14">
        <v>4100</v>
      </c>
      <c r="O28" s="14">
        <f>N28*(100-2.45)/100</f>
        <v>3999.55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4100</v>
      </c>
      <c r="E29" s="14">
        <f t="shared" ref="E29:E59" si="0">D29*(100-2.45)/100</f>
        <v>3999.55</v>
      </c>
      <c r="F29" s="15">
        <v>34</v>
      </c>
      <c r="G29" s="16">
        <v>8.15</v>
      </c>
      <c r="H29" s="16">
        <v>8.3000000000000007</v>
      </c>
      <c r="I29" s="14">
        <v>4100</v>
      </c>
      <c r="J29" s="14">
        <f t="shared" ref="J29:J59" si="1">I29*(100-2.45)/100</f>
        <v>3999.55</v>
      </c>
      <c r="K29" s="15">
        <v>66</v>
      </c>
      <c r="L29" s="16">
        <v>16.149999999999999</v>
      </c>
      <c r="M29" s="16">
        <v>16.3</v>
      </c>
      <c r="N29" s="14">
        <v>4100</v>
      </c>
      <c r="O29" s="14">
        <f t="shared" ref="O29:O59" si="2">N29*(100-2.45)/100</f>
        <v>3999.55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4100</v>
      </c>
      <c r="E30" s="14">
        <f t="shared" si="0"/>
        <v>3999.55</v>
      </c>
      <c r="F30" s="15">
        <v>35</v>
      </c>
      <c r="G30" s="16">
        <v>8.3000000000000007</v>
      </c>
      <c r="H30" s="16">
        <v>8.4499999999999993</v>
      </c>
      <c r="I30" s="14">
        <v>4100</v>
      </c>
      <c r="J30" s="14">
        <f t="shared" si="1"/>
        <v>3999.55</v>
      </c>
      <c r="K30" s="15">
        <v>67</v>
      </c>
      <c r="L30" s="16">
        <v>16.3</v>
      </c>
      <c r="M30" s="16">
        <v>16.45</v>
      </c>
      <c r="N30" s="14">
        <v>4100</v>
      </c>
      <c r="O30" s="14">
        <f t="shared" si="2"/>
        <v>3999.55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4100</v>
      </c>
      <c r="E31" s="14">
        <f t="shared" si="0"/>
        <v>3999.55</v>
      </c>
      <c r="F31" s="15">
        <v>36</v>
      </c>
      <c r="G31" s="16">
        <v>8.4499999999999993</v>
      </c>
      <c r="H31" s="16">
        <v>9</v>
      </c>
      <c r="I31" s="14">
        <v>4100</v>
      </c>
      <c r="J31" s="14">
        <f t="shared" si="1"/>
        <v>3999.55</v>
      </c>
      <c r="K31" s="15">
        <v>68</v>
      </c>
      <c r="L31" s="16">
        <v>16.45</v>
      </c>
      <c r="M31" s="16">
        <v>17</v>
      </c>
      <c r="N31" s="14">
        <v>4100</v>
      </c>
      <c r="O31" s="14">
        <f t="shared" si="2"/>
        <v>3999.55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4100</v>
      </c>
      <c r="E32" s="14">
        <f t="shared" si="0"/>
        <v>3999.55</v>
      </c>
      <c r="F32" s="15">
        <v>37</v>
      </c>
      <c r="G32" s="16">
        <v>9</v>
      </c>
      <c r="H32" s="16">
        <v>9.15</v>
      </c>
      <c r="I32" s="14">
        <v>4100</v>
      </c>
      <c r="J32" s="14">
        <f t="shared" si="1"/>
        <v>3999.55</v>
      </c>
      <c r="K32" s="15">
        <v>69</v>
      </c>
      <c r="L32" s="16">
        <v>17</v>
      </c>
      <c r="M32" s="16">
        <v>17.149999999999999</v>
      </c>
      <c r="N32" s="14">
        <v>4100</v>
      </c>
      <c r="O32" s="14">
        <f t="shared" si="2"/>
        <v>3999.55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4100</v>
      </c>
      <c r="E33" s="14">
        <f t="shared" si="0"/>
        <v>3999.55</v>
      </c>
      <c r="F33" s="15">
        <v>38</v>
      </c>
      <c r="G33" s="16">
        <v>9.15</v>
      </c>
      <c r="H33" s="16">
        <v>9.3000000000000007</v>
      </c>
      <c r="I33" s="14">
        <v>4100</v>
      </c>
      <c r="J33" s="14">
        <f t="shared" si="1"/>
        <v>3999.55</v>
      </c>
      <c r="K33" s="15">
        <v>70</v>
      </c>
      <c r="L33" s="16">
        <v>17.149999999999999</v>
      </c>
      <c r="M33" s="16">
        <v>17.3</v>
      </c>
      <c r="N33" s="14">
        <v>4100</v>
      </c>
      <c r="O33" s="14">
        <f t="shared" si="2"/>
        <v>3999.55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4100</v>
      </c>
      <c r="E34" s="14">
        <f t="shared" si="0"/>
        <v>3999.55</v>
      </c>
      <c r="F34" s="15">
        <v>39</v>
      </c>
      <c r="G34" s="16">
        <v>9.3000000000000007</v>
      </c>
      <c r="H34" s="16">
        <v>9.4499999999999993</v>
      </c>
      <c r="I34" s="14">
        <v>4100</v>
      </c>
      <c r="J34" s="14">
        <f t="shared" si="1"/>
        <v>3999.55</v>
      </c>
      <c r="K34" s="15">
        <v>71</v>
      </c>
      <c r="L34" s="16">
        <v>17.3</v>
      </c>
      <c r="M34" s="16">
        <v>17.45</v>
      </c>
      <c r="N34" s="14">
        <v>4100</v>
      </c>
      <c r="O34" s="14">
        <f t="shared" si="2"/>
        <v>3999.55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4100</v>
      </c>
      <c r="E35" s="14">
        <f t="shared" si="0"/>
        <v>3999.55</v>
      </c>
      <c r="F35" s="15">
        <v>40</v>
      </c>
      <c r="G35" s="16">
        <v>9.4499999999999993</v>
      </c>
      <c r="H35" s="16">
        <v>10</v>
      </c>
      <c r="I35" s="14">
        <v>4100</v>
      </c>
      <c r="J35" s="14">
        <f t="shared" si="1"/>
        <v>3999.55</v>
      </c>
      <c r="K35" s="15">
        <v>72</v>
      </c>
      <c r="L35" s="19">
        <v>17.45</v>
      </c>
      <c r="M35" s="16">
        <v>18</v>
      </c>
      <c r="N35" s="14">
        <v>4100</v>
      </c>
      <c r="O35" s="14">
        <f t="shared" si="2"/>
        <v>3999.55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4100</v>
      </c>
      <c r="E36" s="14">
        <f t="shared" si="0"/>
        <v>3999.55</v>
      </c>
      <c r="F36" s="15">
        <v>41</v>
      </c>
      <c r="G36" s="16">
        <v>10</v>
      </c>
      <c r="H36" s="19">
        <v>10.15</v>
      </c>
      <c r="I36" s="14">
        <v>4100</v>
      </c>
      <c r="J36" s="14">
        <f t="shared" si="1"/>
        <v>3999.55</v>
      </c>
      <c r="K36" s="15">
        <v>73</v>
      </c>
      <c r="L36" s="19">
        <v>18</v>
      </c>
      <c r="M36" s="16">
        <v>18.149999999999999</v>
      </c>
      <c r="N36" s="14">
        <v>4100</v>
      </c>
      <c r="O36" s="14">
        <f t="shared" si="2"/>
        <v>3999.55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4100</v>
      </c>
      <c r="E37" s="14">
        <f t="shared" si="0"/>
        <v>3999.55</v>
      </c>
      <c r="F37" s="15">
        <v>42</v>
      </c>
      <c r="G37" s="16">
        <v>10.15</v>
      </c>
      <c r="H37" s="19">
        <v>10.3</v>
      </c>
      <c r="I37" s="14">
        <v>4100</v>
      </c>
      <c r="J37" s="14">
        <f t="shared" si="1"/>
        <v>3999.55</v>
      </c>
      <c r="K37" s="15">
        <v>74</v>
      </c>
      <c r="L37" s="19">
        <v>18.149999999999999</v>
      </c>
      <c r="M37" s="16">
        <v>18.3</v>
      </c>
      <c r="N37" s="14">
        <v>4100</v>
      </c>
      <c r="O37" s="14">
        <f t="shared" si="2"/>
        <v>3999.55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4100</v>
      </c>
      <c r="E38" s="14">
        <f t="shared" si="0"/>
        <v>3999.55</v>
      </c>
      <c r="F38" s="15">
        <v>43</v>
      </c>
      <c r="G38" s="16">
        <v>10.3</v>
      </c>
      <c r="H38" s="19">
        <v>10.45</v>
      </c>
      <c r="I38" s="14">
        <v>4100</v>
      </c>
      <c r="J38" s="14">
        <f t="shared" si="1"/>
        <v>3999.55</v>
      </c>
      <c r="K38" s="15">
        <v>75</v>
      </c>
      <c r="L38" s="19">
        <v>18.3</v>
      </c>
      <c r="M38" s="16">
        <v>18.45</v>
      </c>
      <c r="N38" s="14">
        <v>4100</v>
      </c>
      <c r="O38" s="14">
        <f t="shared" si="2"/>
        <v>3999.55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4100</v>
      </c>
      <c r="E39" s="14">
        <f t="shared" si="0"/>
        <v>3999.55</v>
      </c>
      <c r="F39" s="15">
        <v>44</v>
      </c>
      <c r="G39" s="16">
        <v>10.45</v>
      </c>
      <c r="H39" s="19">
        <v>11</v>
      </c>
      <c r="I39" s="14">
        <v>4100</v>
      </c>
      <c r="J39" s="14">
        <f t="shared" si="1"/>
        <v>3999.55</v>
      </c>
      <c r="K39" s="15">
        <v>76</v>
      </c>
      <c r="L39" s="19">
        <v>18.45</v>
      </c>
      <c r="M39" s="16">
        <v>19</v>
      </c>
      <c r="N39" s="14">
        <v>4100</v>
      </c>
      <c r="O39" s="14">
        <f t="shared" si="2"/>
        <v>3999.55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4100</v>
      </c>
      <c r="E40" s="14">
        <f t="shared" si="0"/>
        <v>3999.55</v>
      </c>
      <c r="F40" s="15">
        <v>45</v>
      </c>
      <c r="G40" s="16">
        <v>11</v>
      </c>
      <c r="H40" s="19">
        <v>11.15</v>
      </c>
      <c r="I40" s="14">
        <v>4100</v>
      </c>
      <c r="J40" s="14">
        <f t="shared" si="1"/>
        <v>3999.55</v>
      </c>
      <c r="K40" s="15">
        <v>77</v>
      </c>
      <c r="L40" s="19">
        <v>19</v>
      </c>
      <c r="M40" s="16">
        <v>19.149999999999999</v>
      </c>
      <c r="N40" s="14">
        <v>4100</v>
      </c>
      <c r="O40" s="14">
        <f t="shared" si="2"/>
        <v>3999.55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4100</v>
      </c>
      <c r="E41" s="14">
        <f t="shared" si="0"/>
        <v>3999.55</v>
      </c>
      <c r="F41" s="15">
        <v>46</v>
      </c>
      <c r="G41" s="16">
        <v>11.15</v>
      </c>
      <c r="H41" s="19">
        <v>11.3</v>
      </c>
      <c r="I41" s="14">
        <v>4100</v>
      </c>
      <c r="J41" s="14">
        <f t="shared" si="1"/>
        <v>3999.55</v>
      </c>
      <c r="K41" s="15">
        <v>78</v>
      </c>
      <c r="L41" s="19">
        <v>19.149999999999999</v>
      </c>
      <c r="M41" s="16">
        <v>19.3</v>
      </c>
      <c r="N41" s="14">
        <v>4100</v>
      </c>
      <c r="O41" s="14">
        <f t="shared" si="2"/>
        <v>3999.55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4100</v>
      </c>
      <c r="E42" s="14">
        <f t="shared" si="0"/>
        <v>3999.55</v>
      </c>
      <c r="F42" s="15">
        <v>47</v>
      </c>
      <c r="G42" s="16">
        <v>11.3</v>
      </c>
      <c r="H42" s="19">
        <v>11.45</v>
      </c>
      <c r="I42" s="14">
        <v>4100</v>
      </c>
      <c r="J42" s="14">
        <f t="shared" si="1"/>
        <v>3999.55</v>
      </c>
      <c r="K42" s="15">
        <v>79</v>
      </c>
      <c r="L42" s="19">
        <v>19.3</v>
      </c>
      <c r="M42" s="16">
        <v>19.45</v>
      </c>
      <c r="N42" s="14">
        <v>4100</v>
      </c>
      <c r="O42" s="14">
        <f t="shared" si="2"/>
        <v>3999.55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4100</v>
      </c>
      <c r="E43" s="14">
        <f t="shared" si="0"/>
        <v>3999.55</v>
      </c>
      <c r="F43" s="15">
        <v>48</v>
      </c>
      <c r="G43" s="16">
        <v>11.45</v>
      </c>
      <c r="H43" s="19">
        <v>12</v>
      </c>
      <c r="I43" s="14">
        <v>4100</v>
      </c>
      <c r="J43" s="14">
        <f t="shared" si="1"/>
        <v>3999.55</v>
      </c>
      <c r="K43" s="15">
        <v>80</v>
      </c>
      <c r="L43" s="19">
        <v>19.45</v>
      </c>
      <c r="M43" s="16">
        <v>20</v>
      </c>
      <c r="N43" s="14">
        <v>4100</v>
      </c>
      <c r="O43" s="14">
        <f t="shared" si="2"/>
        <v>3999.55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4100</v>
      </c>
      <c r="E44" s="14">
        <f t="shared" si="0"/>
        <v>3999.55</v>
      </c>
      <c r="F44" s="15">
        <v>49</v>
      </c>
      <c r="G44" s="16">
        <v>12</v>
      </c>
      <c r="H44" s="19">
        <v>12.15</v>
      </c>
      <c r="I44" s="14">
        <v>4100</v>
      </c>
      <c r="J44" s="14">
        <f t="shared" si="1"/>
        <v>3999.55</v>
      </c>
      <c r="K44" s="15">
        <v>81</v>
      </c>
      <c r="L44" s="19">
        <v>20</v>
      </c>
      <c r="M44" s="16">
        <v>20.149999999999999</v>
      </c>
      <c r="N44" s="14">
        <v>4100</v>
      </c>
      <c r="O44" s="14">
        <f t="shared" si="2"/>
        <v>3999.55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4100</v>
      </c>
      <c r="E45" s="14">
        <f t="shared" si="0"/>
        <v>3999.55</v>
      </c>
      <c r="F45" s="15">
        <v>50</v>
      </c>
      <c r="G45" s="16">
        <v>12.15</v>
      </c>
      <c r="H45" s="19">
        <v>12.3</v>
      </c>
      <c r="I45" s="14">
        <v>4100</v>
      </c>
      <c r="J45" s="14">
        <f t="shared" si="1"/>
        <v>3999.55</v>
      </c>
      <c r="K45" s="15">
        <v>82</v>
      </c>
      <c r="L45" s="19">
        <v>20.149999999999999</v>
      </c>
      <c r="M45" s="16">
        <v>20.3</v>
      </c>
      <c r="N45" s="14">
        <v>4100</v>
      </c>
      <c r="O45" s="14">
        <f t="shared" si="2"/>
        <v>3999.55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4100</v>
      </c>
      <c r="E46" s="14">
        <f t="shared" si="0"/>
        <v>3999.55</v>
      </c>
      <c r="F46" s="15">
        <v>51</v>
      </c>
      <c r="G46" s="16">
        <v>12.3</v>
      </c>
      <c r="H46" s="19">
        <v>12.45</v>
      </c>
      <c r="I46" s="14">
        <v>4100</v>
      </c>
      <c r="J46" s="14">
        <f t="shared" si="1"/>
        <v>3999.55</v>
      </c>
      <c r="K46" s="15">
        <v>83</v>
      </c>
      <c r="L46" s="19">
        <v>20.3</v>
      </c>
      <c r="M46" s="16">
        <v>20.45</v>
      </c>
      <c r="N46" s="14">
        <v>4100</v>
      </c>
      <c r="O46" s="14">
        <f t="shared" si="2"/>
        <v>3999.55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4100</v>
      </c>
      <c r="E47" s="14">
        <f t="shared" si="0"/>
        <v>3999.55</v>
      </c>
      <c r="F47" s="15">
        <v>52</v>
      </c>
      <c r="G47" s="16">
        <v>12.45</v>
      </c>
      <c r="H47" s="19">
        <v>13</v>
      </c>
      <c r="I47" s="14">
        <v>4100</v>
      </c>
      <c r="J47" s="14">
        <f t="shared" si="1"/>
        <v>3999.55</v>
      </c>
      <c r="K47" s="15">
        <v>84</v>
      </c>
      <c r="L47" s="19">
        <v>20.45</v>
      </c>
      <c r="M47" s="16">
        <v>21</v>
      </c>
      <c r="N47" s="14">
        <v>4100</v>
      </c>
      <c r="O47" s="14">
        <f t="shared" si="2"/>
        <v>3999.55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4100</v>
      </c>
      <c r="E48" s="14">
        <f t="shared" si="0"/>
        <v>3999.55</v>
      </c>
      <c r="F48" s="15">
        <v>53</v>
      </c>
      <c r="G48" s="16">
        <v>13</v>
      </c>
      <c r="H48" s="19">
        <v>13.15</v>
      </c>
      <c r="I48" s="14">
        <v>4100</v>
      </c>
      <c r="J48" s="14">
        <f t="shared" si="1"/>
        <v>3999.55</v>
      </c>
      <c r="K48" s="15">
        <v>85</v>
      </c>
      <c r="L48" s="19">
        <v>21</v>
      </c>
      <c r="M48" s="16">
        <v>21.15</v>
      </c>
      <c r="N48" s="14">
        <v>4100</v>
      </c>
      <c r="O48" s="14">
        <f t="shared" si="2"/>
        <v>3999.55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4100</v>
      </c>
      <c r="E49" s="14">
        <f t="shared" si="0"/>
        <v>3999.55</v>
      </c>
      <c r="F49" s="15">
        <v>54</v>
      </c>
      <c r="G49" s="16">
        <v>13.15</v>
      </c>
      <c r="H49" s="19">
        <v>13.3</v>
      </c>
      <c r="I49" s="14">
        <v>4100</v>
      </c>
      <c r="J49" s="14">
        <f t="shared" si="1"/>
        <v>3999.55</v>
      </c>
      <c r="K49" s="15">
        <v>86</v>
      </c>
      <c r="L49" s="19">
        <v>21.15</v>
      </c>
      <c r="M49" s="16">
        <v>21.3</v>
      </c>
      <c r="N49" s="14">
        <v>4100</v>
      </c>
      <c r="O49" s="14">
        <f t="shared" si="2"/>
        <v>3999.55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4100</v>
      </c>
      <c r="E50" s="14">
        <f t="shared" si="0"/>
        <v>3999.55</v>
      </c>
      <c r="F50" s="15">
        <v>55</v>
      </c>
      <c r="G50" s="16">
        <v>13.3</v>
      </c>
      <c r="H50" s="19">
        <v>13.45</v>
      </c>
      <c r="I50" s="14">
        <v>4100</v>
      </c>
      <c r="J50" s="14">
        <f t="shared" si="1"/>
        <v>3999.55</v>
      </c>
      <c r="K50" s="15">
        <v>87</v>
      </c>
      <c r="L50" s="19">
        <v>21.3</v>
      </c>
      <c r="M50" s="16">
        <v>21.45</v>
      </c>
      <c r="N50" s="14">
        <v>4100</v>
      </c>
      <c r="O50" s="14">
        <f t="shared" si="2"/>
        <v>3999.55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4100</v>
      </c>
      <c r="E51" s="14">
        <f t="shared" si="0"/>
        <v>3999.55</v>
      </c>
      <c r="F51" s="15">
        <v>56</v>
      </c>
      <c r="G51" s="16">
        <v>13.45</v>
      </c>
      <c r="H51" s="19">
        <v>14</v>
      </c>
      <c r="I51" s="14">
        <v>4100</v>
      </c>
      <c r="J51" s="14">
        <f t="shared" si="1"/>
        <v>3999.55</v>
      </c>
      <c r="K51" s="15">
        <v>88</v>
      </c>
      <c r="L51" s="19">
        <v>21.45</v>
      </c>
      <c r="M51" s="16">
        <v>22</v>
      </c>
      <c r="N51" s="14">
        <v>4100</v>
      </c>
      <c r="O51" s="14">
        <f t="shared" si="2"/>
        <v>3999.55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4100</v>
      </c>
      <c r="E52" s="14">
        <f t="shared" si="0"/>
        <v>3999.55</v>
      </c>
      <c r="F52" s="15">
        <v>57</v>
      </c>
      <c r="G52" s="16">
        <v>14</v>
      </c>
      <c r="H52" s="19">
        <v>14.15</v>
      </c>
      <c r="I52" s="14">
        <v>4100</v>
      </c>
      <c r="J52" s="14">
        <f t="shared" si="1"/>
        <v>3999.55</v>
      </c>
      <c r="K52" s="15">
        <v>89</v>
      </c>
      <c r="L52" s="19">
        <v>22</v>
      </c>
      <c r="M52" s="16">
        <v>22.15</v>
      </c>
      <c r="N52" s="14">
        <v>4100</v>
      </c>
      <c r="O52" s="14">
        <f t="shared" si="2"/>
        <v>3999.55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4100</v>
      </c>
      <c r="E53" s="14">
        <f t="shared" si="0"/>
        <v>3999.55</v>
      </c>
      <c r="F53" s="15">
        <v>58</v>
      </c>
      <c r="G53" s="16">
        <v>14.15</v>
      </c>
      <c r="H53" s="19">
        <v>14.3</v>
      </c>
      <c r="I53" s="14">
        <v>4100</v>
      </c>
      <c r="J53" s="14">
        <f t="shared" si="1"/>
        <v>3999.55</v>
      </c>
      <c r="K53" s="15">
        <v>90</v>
      </c>
      <c r="L53" s="19">
        <v>22.15</v>
      </c>
      <c r="M53" s="16">
        <v>22.3</v>
      </c>
      <c r="N53" s="14">
        <v>4100</v>
      </c>
      <c r="O53" s="14">
        <f t="shared" si="2"/>
        <v>3999.55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4100</v>
      </c>
      <c r="E54" s="14">
        <f t="shared" si="0"/>
        <v>3999.55</v>
      </c>
      <c r="F54" s="15">
        <v>59</v>
      </c>
      <c r="G54" s="16">
        <v>14.3</v>
      </c>
      <c r="H54" s="19">
        <v>14.45</v>
      </c>
      <c r="I54" s="14">
        <v>4100</v>
      </c>
      <c r="J54" s="14">
        <f t="shared" si="1"/>
        <v>3999.55</v>
      </c>
      <c r="K54" s="15">
        <v>91</v>
      </c>
      <c r="L54" s="19">
        <v>22.3</v>
      </c>
      <c r="M54" s="16">
        <v>22.45</v>
      </c>
      <c r="N54" s="14">
        <v>4100</v>
      </c>
      <c r="O54" s="14">
        <f t="shared" si="2"/>
        <v>3999.55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4100</v>
      </c>
      <c r="E55" s="14">
        <f t="shared" si="0"/>
        <v>3999.55</v>
      </c>
      <c r="F55" s="15">
        <v>60</v>
      </c>
      <c r="G55" s="16">
        <v>14.45</v>
      </c>
      <c r="H55" s="16">
        <v>15</v>
      </c>
      <c r="I55" s="14">
        <v>4100</v>
      </c>
      <c r="J55" s="14">
        <f t="shared" si="1"/>
        <v>3999.55</v>
      </c>
      <c r="K55" s="15">
        <v>92</v>
      </c>
      <c r="L55" s="19">
        <v>22.45</v>
      </c>
      <c r="M55" s="16">
        <v>23</v>
      </c>
      <c r="N55" s="14">
        <v>4100</v>
      </c>
      <c r="O55" s="14">
        <f t="shared" si="2"/>
        <v>3999.55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4100</v>
      </c>
      <c r="E56" s="14">
        <f t="shared" si="0"/>
        <v>3999.55</v>
      </c>
      <c r="F56" s="15">
        <v>61</v>
      </c>
      <c r="G56" s="16">
        <v>15</v>
      </c>
      <c r="H56" s="16">
        <v>15.15</v>
      </c>
      <c r="I56" s="14">
        <v>4100</v>
      </c>
      <c r="J56" s="14">
        <f t="shared" si="1"/>
        <v>3999.55</v>
      </c>
      <c r="K56" s="15">
        <v>93</v>
      </c>
      <c r="L56" s="19">
        <v>23</v>
      </c>
      <c r="M56" s="16">
        <v>23.15</v>
      </c>
      <c r="N56" s="14">
        <v>4100</v>
      </c>
      <c r="O56" s="14">
        <f t="shared" si="2"/>
        <v>3999.55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4100</v>
      </c>
      <c r="E57" s="14">
        <f t="shared" si="0"/>
        <v>3999.55</v>
      </c>
      <c r="F57" s="15">
        <v>62</v>
      </c>
      <c r="G57" s="16">
        <v>15.15</v>
      </c>
      <c r="H57" s="16">
        <v>15.3</v>
      </c>
      <c r="I57" s="14">
        <v>4100</v>
      </c>
      <c r="J57" s="14">
        <f t="shared" si="1"/>
        <v>3999.55</v>
      </c>
      <c r="K57" s="15">
        <v>94</v>
      </c>
      <c r="L57" s="16">
        <v>23.15</v>
      </c>
      <c r="M57" s="16">
        <v>23.3</v>
      </c>
      <c r="N57" s="14">
        <v>4100</v>
      </c>
      <c r="O57" s="14">
        <f t="shared" si="2"/>
        <v>3999.55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4100</v>
      </c>
      <c r="E58" s="14">
        <f t="shared" si="0"/>
        <v>3999.55</v>
      </c>
      <c r="F58" s="15">
        <v>63</v>
      </c>
      <c r="G58" s="16">
        <v>15.3</v>
      </c>
      <c r="H58" s="16">
        <v>15.45</v>
      </c>
      <c r="I58" s="14">
        <v>4100</v>
      </c>
      <c r="J58" s="14">
        <f t="shared" si="1"/>
        <v>3999.55</v>
      </c>
      <c r="K58" s="15">
        <v>95</v>
      </c>
      <c r="L58" s="16">
        <v>23.3</v>
      </c>
      <c r="M58" s="16">
        <v>23.45</v>
      </c>
      <c r="N58" s="14">
        <v>4100</v>
      </c>
      <c r="O58" s="14">
        <f t="shared" si="2"/>
        <v>3999.55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4100</v>
      </c>
      <c r="E59" s="14">
        <f t="shared" si="0"/>
        <v>3999.55</v>
      </c>
      <c r="F59" s="15">
        <v>64</v>
      </c>
      <c r="G59" s="16">
        <v>15.45</v>
      </c>
      <c r="H59" s="16">
        <v>16</v>
      </c>
      <c r="I59" s="14">
        <v>4100</v>
      </c>
      <c r="J59" s="14">
        <f t="shared" si="1"/>
        <v>3999.55</v>
      </c>
      <c r="K59" s="21">
        <v>96</v>
      </c>
      <c r="L59" s="16">
        <v>23.45</v>
      </c>
      <c r="M59" s="22">
        <v>24</v>
      </c>
      <c r="N59" s="14">
        <v>4100</v>
      </c>
      <c r="O59" s="14">
        <f t="shared" si="2"/>
        <v>3999.55</v>
      </c>
    </row>
    <row r="60" spans="1:18" ht="23.25">
      <c r="A60" s="23"/>
      <c r="B60" s="24"/>
      <c r="C60" s="25"/>
      <c r="D60" s="26">
        <f>SUM(D28:D59)</f>
        <v>131200</v>
      </c>
      <c r="E60" s="27">
        <f>SUM(E28:E59)</f>
        <v>127985.60000000006</v>
      </c>
      <c r="F60" s="28"/>
      <c r="G60" s="29"/>
      <c r="H60" s="29"/>
      <c r="I60" s="27">
        <f>SUM(I28:I59)</f>
        <v>131200</v>
      </c>
      <c r="J60" s="26">
        <f>SUM(J28:J59)</f>
        <v>127985.60000000006</v>
      </c>
      <c r="K60" s="28"/>
      <c r="L60" s="29"/>
      <c r="M60" s="29"/>
      <c r="N60" s="26">
        <f>SUM(N28:N59)</f>
        <v>131200</v>
      </c>
      <c r="O60" s="27">
        <f>SUM(O28:O59)</f>
        <v>127985.60000000006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101</v>
      </c>
      <c r="B62" s="44">
        <f>SUM(D60,I60,N60)/(4000*1000)</f>
        <v>9.8400000000000001E-2</v>
      </c>
      <c r="C62" s="44">
        <f>SUM(E60,J60,O60)/(4000*1000)</f>
        <v>9.5989200000000038E-2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2:R98"/>
  <sheetViews>
    <sheetView view="pageBreakPreview" topLeftCell="A25" zoomScale="81" zoomScaleNormal="58" zoomScaleSheetLayoutView="81" workbookViewId="0">
      <selection activeCell="H12" sqref="H12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102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103</v>
      </c>
      <c r="N12" s="2" t="s">
        <v>104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83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1" t="s">
        <v>20</v>
      </c>
      <c r="D21" s="61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60" t="s">
        <v>29</v>
      </c>
      <c r="C27" s="60" t="s">
        <v>2</v>
      </c>
      <c r="D27" s="66"/>
      <c r="E27" s="66"/>
      <c r="F27" s="66"/>
      <c r="G27" s="60" t="s">
        <v>29</v>
      </c>
      <c r="H27" s="60" t="s">
        <v>2</v>
      </c>
      <c r="I27" s="66"/>
      <c r="J27" s="66"/>
      <c r="K27" s="66"/>
      <c r="L27" s="60" t="s">
        <v>29</v>
      </c>
      <c r="M27" s="60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4100</v>
      </c>
      <c r="E28" s="14">
        <f>D28*(100-2.45)/100</f>
        <v>3999.55</v>
      </c>
      <c r="F28" s="15">
        <v>33</v>
      </c>
      <c r="G28" s="16">
        <v>8</v>
      </c>
      <c r="H28" s="16">
        <v>8.15</v>
      </c>
      <c r="I28" s="14">
        <v>4100</v>
      </c>
      <c r="J28" s="14">
        <f>I28*(100-2.45)/100</f>
        <v>3999.55</v>
      </c>
      <c r="K28" s="15">
        <v>65</v>
      </c>
      <c r="L28" s="16">
        <v>16</v>
      </c>
      <c r="M28" s="16">
        <v>16.149999999999999</v>
      </c>
      <c r="N28" s="14">
        <v>4100</v>
      </c>
      <c r="O28" s="14">
        <f>N28*(100-2.45)/100</f>
        <v>3999.55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4100</v>
      </c>
      <c r="E29" s="14">
        <f t="shared" ref="E29:E59" si="0">D29*(100-2.45)/100</f>
        <v>3999.55</v>
      </c>
      <c r="F29" s="15">
        <v>34</v>
      </c>
      <c r="G29" s="16">
        <v>8.15</v>
      </c>
      <c r="H29" s="16">
        <v>8.3000000000000007</v>
      </c>
      <c r="I29" s="14">
        <v>4100</v>
      </c>
      <c r="J29" s="14">
        <f t="shared" ref="J29:J59" si="1">I29*(100-2.45)/100</f>
        <v>3999.55</v>
      </c>
      <c r="K29" s="15">
        <v>66</v>
      </c>
      <c r="L29" s="16">
        <v>16.149999999999999</v>
      </c>
      <c r="M29" s="16">
        <v>16.3</v>
      </c>
      <c r="N29" s="14">
        <v>4100</v>
      </c>
      <c r="O29" s="14">
        <f t="shared" ref="O29:O59" si="2">N29*(100-2.45)/100</f>
        <v>3999.55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4100</v>
      </c>
      <c r="E30" s="14">
        <f t="shared" si="0"/>
        <v>3999.55</v>
      </c>
      <c r="F30" s="15">
        <v>35</v>
      </c>
      <c r="G30" s="16">
        <v>8.3000000000000007</v>
      </c>
      <c r="H30" s="16">
        <v>8.4499999999999993</v>
      </c>
      <c r="I30" s="14">
        <v>4100</v>
      </c>
      <c r="J30" s="14">
        <f t="shared" si="1"/>
        <v>3999.55</v>
      </c>
      <c r="K30" s="15">
        <v>67</v>
      </c>
      <c r="L30" s="16">
        <v>16.3</v>
      </c>
      <c r="M30" s="16">
        <v>16.45</v>
      </c>
      <c r="N30" s="14">
        <v>4100</v>
      </c>
      <c r="O30" s="14">
        <f t="shared" si="2"/>
        <v>3999.55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4100</v>
      </c>
      <c r="E31" s="14">
        <f t="shared" si="0"/>
        <v>3999.55</v>
      </c>
      <c r="F31" s="15">
        <v>36</v>
      </c>
      <c r="G31" s="16">
        <v>8.4499999999999993</v>
      </c>
      <c r="H31" s="16">
        <v>9</v>
      </c>
      <c r="I31" s="14">
        <v>4100</v>
      </c>
      <c r="J31" s="14">
        <f t="shared" si="1"/>
        <v>3999.55</v>
      </c>
      <c r="K31" s="15">
        <v>68</v>
      </c>
      <c r="L31" s="16">
        <v>16.45</v>
      </c>
      <c r="M31" s="16">
        <v>17</v>
      </c>
      <c r="N31" s="14">
        <v>4100</v>
      </c>
      <c r="O31" s="14">
        <f t="shared" si="2"/>
        <v>3999.55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4100</v>
      </c>
      <c r="E32" s="14">
        <f t="shared" si="0"/>
        <v>3999.55</v>
      </c>
      <c r="F32" s="15">
        <v>37</v>
      </c>
      <c r="G32" s="16">
        <v>9</v>
      </c>
      <c r="H32" s="16">
        <v>9.15</v>
      </c>
      <c r="I32" s="14">
        <v>4100</v>
      </c>
      <c r="J32" s="14">
        <f t="shared" si="1"/>
        <v>3999.55</v>
      </c>
      <c r="K32" s="15">
        <v>69</v>
      </c>
      <c r="L32" s="16">
        <v>17</v>
      </c>
      <c r="M32" s="16">
        <v>17.149999999999999</v>
      </c>
      <c r="N32" s="14">
        <v>4100</v>
      </c>
      <c r="O32" s="14">
        <f t="shared" si="2"/>
        <v>3999.55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4100</v>
      </c>
      <c r="E33" s="14">
        <f t="shared" si="0"/>
        <v>3999.55</v>
      </c>
      <c r="F33" s="15">
        <v>38</v>
      </c>
      <c r="G33" s="16">
        <v>9.15</v>
      </c>
      <c r="H33" s="16">
        <v>9.3000000000000007</v>
      </c>
      <c r="I33" s="14">
        <v>4100</v>
      </c>
      <c r="J33" s="14">
        <f t="shared" si="1"/>
        <v>3999.55</v>
      </c>
      <c r="K33" s="15">
        <v>70</v>
      </c>
      <c r="L33" s="16">
        <v>17.149999999999999</v>
      </c>
      <c r="M33" s="16">
        <v>17.3</v>
      </c>
      <c r="N33" s="14">
        <v>4100</v>
      </c>
      <c r="O33" s="14">
        <f t="shared" si="2"/>
        <v>3999.55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4100</v>
      </c>
      <c r="E34" s="14">
        <f t="shared" si="0"/>
        <v>3999.55</v>
      </c>
      <c r="F34" s="15">
        <v>39</v>
      </c>
      <c r="G34" s="16">
        <v>9.3000000000000007</v>
      </c>
      <c r="H34" s="16">
        <v>9.4499999999999993</v>
      </c>
      <c r="I34" s="14">
        <v>4100</v>
      </c>
      <c r="J34" s="14">
        <f t="shared" si="1"/>
        <v>3999.55</v>
      </c>
      <c r="K34" s="15">
        <v>71</v>
      </c>
      <c r="L34" s="16">
        <v>17.3</v>
      </c>
      <c r="M34" s="16">
        <v>17.45</v>
      </c>
      <c r="N34" s="14">
        <v>4100</v>
      </c>
      <c r="O34" s="14">
        <f t="shared" si="2"/>
        <v>3999.55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4100</v>
      </c>
      <c r="E35" s="14">
        <f t="shared" si="0"/>
        <v>3999.55</v>
      </c>
      <c r="F35" s="15">
        <v>40</v>
      </c>
      <c r="G35" s="16">
        <v>9.4499999999999993</v>
      </c>
      <c r="H35" s="16">
        <v>10</v>
      </c>
      <c r="I35" s="14">
        <v>4100</v>
      </c>
      <c r="J35" s="14">
        <f t="shared" si="1"/>
        <v>3999.55</v>
      </c>
      <c r="K35" s="15">
        <v>72</v>
      </c>
      <c r="L35" s="19">
        <v>17.45</v>
      </c>
      <c r="M35" s="16">
        <v>18</v>
      </c>
      <c r="N35" s="14">
        <v>4100</v>
      </c>
      <c r="O35" s="14">
        <f t="shared" si="2"/>
        <v>3999.55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4100</v>
      </c>
      <c r="E36" s="14">
        <f t="shared" si="0"/>
        <v>3999.55</v>
      </c>
      <c r="F36" s="15">
        <v>41</v>
      </c>
      <c r="G36" s="16">
        <v>10</v>
      </c>
      <c r="H36" s="19">
        <v>10.15</v>
      </c>
      <c r="I36" s="14">
        <v>4100</v>
      </c>
      <c r="J36" s="14">
        <f t="shared" si="1"/>
        <v>3999.55</v>
      </c>
      <c r="K36" s="15">
        <v>73</v>
      </c>
      <c r="L36" s="19">
        <v>18</v>
      </c>
      <c r="M36" s="16">
        <v>18.149999999999999</v>
      </c>
      <c r="N36" s="14">
        <v>4100</v>
      </c>
      <c r="O36" s="14">
        <f t="shared" si="2"/>
        <v>3999.55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4100</v>
      </c>
      <c r="E37" s="14">
        <f t="shared" si="0"/>
        <v>3999.55</v>
      </c>
      <c r="F37" s="15">
        <v>42</v>
      </c>
      <c r="G37" s="16">
        <v>10.15</v>
      </c>
      <c r="H37" s="19">
        <v>10.3</v>
      </c>
      <c r="I37" s="14">
        <v>4100</v>
      </c>
      <c r="J37" s="14">
        <f t="shared" si="1"/>
        <v>3999.55</v>
      </c>
      <c r="K37" s="15">
        <v>74</v>
      </c>
      <c r="L37" s="19">
        <v>18.149999999999999</v>
      </c>
      <c r="M37" s="16">
        <v>18.3</v>
      </c>
      <c r="N37" s="14">
        <v>4100</v>
      </c>
      <c r="O37" s="14">
        <f t="shared" si="2"/>
        <v>3999.55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4100</v>
      </c>
      <c r="E38" s="14">
        <f t="shared" si="0"/>
        <v>3999.55</v>
      </c>
      <c r="F38" s="15">
        <v>43</v>
      </c>
      <c r="G38" s="16">
        <v>10.3</v>
      </c>
      <c r="H38" s="19">
        <v>10.45</v>
      </c>
      <c r="I38" s="14">
        <v>4100</v>
      </c>
      <c r="J38" s="14">
        <f t="shared" si="1"/>
        <v>3999.55</v>
      </c>
      <c r="K38" s="15">
        <v>75</v>
      </c>
      <c r="L38" s="19">
        <v>18.3</v>
      </c>
      <c r="M38" s="16">
        <v>18.45</v>
      </c>
      <c r="N38" s="14">
        <v>4100</v>
      </c>
      <c r="O38" s="14">
        <f t="shared" si="2"/>
        <v>3999.55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4100</v>
      </c>
      <c r="E39" s="14">
        <f t="shared" si="0"/>
        <v>3999.55</v>
      </c>
      <c r="F39" s="15">
        <v>44</v>
      </c>
      <c r="G39" s="16">
        <v>10.45</v>
      </c>
      <c r="H39" s="19">
        <v>11</v>
      </c>
      <c r="I39" s="14">
        <v>4100</v>
      </c>
      <c r="J39" s="14">
        <f t="shared" si="1"/>
        <v>3999.55</v>
      </c>
      <c r="K39" s="15">
        <v>76</v>
      </c>
      <c r="L39" s="19">
        <v>18.45</v>
      </c>
      <c r="M39" s="16">
        <v>19</v>
      </c>
      <c r="N39" s="14">
        <v>4100</v>
      </c>
      <c r="O39" s="14">
        <f t="shared" si="2"/>
        <v>3999.55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4100</v>
      </c>
      <c r="E40" s="14">
        <f t="shared" si="0"/>
        <v>3999.55</v>
      </c>
      <c r="F40" s="15">
        <v>45</v>
      </c>
      <c r="G40" s="16">
        <v>11</v>
      </c>
      <c r="H40" s="19">
        <v>11.15</v>
      </c>
      <c r="I40" s="14">
        <v>4100</v>
      </c>
      <c r="J40" s="14">
        <f t="shared" si="1"/>
        <v>3999.55</v>
      </c>
      <c r="K40" s="15">
        <v>77</v>
      </c>
      <c r="L40" s="19">
        <v>19</v>
      </c>
      <c r="M40" s="16">
        <v>19.149999999999999</v>
      </c>
      <c r="N40" s="14">
        <v>4100</v>
      </c>
      <c r="O40" s="14">
        <f t="shared" si="2"/>
        <v>3999.55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4100</v>
      </c>
      <c r="E41" s="14">
        <f t="shared" si="0"/>
        <v>3999.55</v>
      </c>
      <c r="F41" s="15">
        <v>46</v>
      </c>
      <c r="G41" s="16">
        <v>11.15</v>
      </c>
      <c r="H41" s="19">
        <v>11.3</v>
      </c>
      <c r="I41" s="14">
        <v>4100</v>
      </c>
      <c r="J41" s="14">
        <f t="shared" si="1"/>
        <v>3999.55</v>
      </c>
      <c r="K41" s="15">
        <v>78</v>
      </c>
      <c r="L41" s="19">
        <v>19.149999999999999</v>
      </c>
      <c r="M41" s="16">
        <v>19.3</v>
      </c>
      <c r="N41" s="14">
        <v>4100</v>
      </c>
      <c r="O41" s="14">
        <f t="shared" si="2"/>
        <v>3999.55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4100</v>
      </c>
      <c r="E42" s="14">
        <f t="shared" si="0"/>
        <v>3999.55</v>
      </c>
      <c r="F42" s="15">
        <v>47</v>
      </c>
      <c r="G42" s="16">
        <v>11.3</v>
      </c>
      <c r="H42" s="19">
        <v>11.45</v>
      </c>
      <c r="I42" s="14">
        <v>4100</v>
      </c>
      <c r="J42" s="14">
        <f t="shared" si="1"/>
        <v>3999.55</v>
      </c>
      <c r="K42" s="15">
        <v>79</v>
      </c>
      <c r="L42" s="19">
        <v>19.3</v>
      </c>
      <c r="M42" s="16">
        <v>19.45</v>
      </c>
      <c r="N42" s="14">
        <v>4100</v>
      </c>
      <c r="O42" s="14">
        <f t="shared" si="2"/>
        <v>3999.55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4100</v>
      </c>
      <c r="E43" s="14">
        <f t="shared" si="0"/>
        <v>3999.55</v>
      </c>
      <c r="F43" s="15">
        <v>48</v>
      </c>
      <c r="G43" s="16">
        <v>11.45</v>
      </c>
      <c r="H43" s="19">
        <v>12</v>
      </c>
      <c r="I43" s="14">
        <v>4100</v>
      </c>
      <c r="J43" s="14">
        <f t="shared" si="1"/>
        <v>3999.55</v>
      </c>
      <c r="K43" s="15">
        <v>80</v>
      </c>
      <c r="L43" s="19">
        <v>19.45</v>
      </c>
      <c r="M43" s="16">
        <v>20</v>
      </c>
      <c r="N43" s="14">
        <v>4100</v>
      </c>
      <c r="O43" s="14">
        <f t="shared" si="2"/>
        <v>3999.55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4100</v>
      </c>
      <c r="E44" s="14">
        <f t="shared" si="0"/>
        <v>3999.55</v>
      </c>
      <c r="F44" s="15">
        <v>49</v>
      </c>
      <c r="G44" s="16">
        <v>12</v>
      </c>
      <c r="H44" s="19">
        <v>12.15</v>
      </c>
      <c r="I44" s="14">
        <v>4100</v>
      </c>
      <c r="J44" s="14">
        <f t="shared" si="1"/>
        <v>3999.55</v>
      </c>
      <c r="K44" s="15">
        <v>81</v>
      </c>
      <c r="L44" s="19">
        <v>20</v>
      </c>
      <c r="M44" s="16">
        <v>20.149999999999999</v>
      </c>
      <c r="N44" s="14">
        <v>4100</v>
      </c>
      <c r="O44" s="14">
        <f t="shared" si="2"/>
        <v>3999.55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4100</v>
      </c>
      <c r="E45" s="14">
        <f t="shared" si="0"/>
        <v>3999.55</v>
      </c>
      <c r="F45" s="15">
        <v>50</v>
      </c>
      <c r="G45" s="16">
        <v>12.15</v>
      </c>
      <c r="H45" s="19">
        <v>12.3</v>
      </c>
      <c r="I45" s="14">
        <v>4100</v>
      </c>
      <c r="J45" s="14">
        <f t="shared" si="1"/>
        <v>3999.55</v>
      </c>
      <c r="K45" s="15">
        <v>82</v>
      </c>
      <c r="L45" s="19">
        <v>20.149999999999999</v>
      </c>
      <c r="M45" s="16">
        <v>20.3</v>
      </c>
      <c r="N45" s="14">
        <v>4100</v>
      </c>
      <c r="O45" s="14">
        <f t="shared" si="2"/>
        <v>3999.55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4100</v>
      </c>
      <c r="E46" s="14">
        <f t="shared" si="0"/>
        <v>3999.55</v>
      </c>
      <c r="F46" s="15">
        <v>51</v>
      </c>
      <c r="G46" s="16">
        <v>12.3</v>
      </c>
      <c r="H46" s="19">
        <v>12.45</v>
      </c>
      <c r="I46" s="14">
        <v>4100</v>
      </c>
      <c r="J46" s="14">
        <f t="shared" si="1"/>
        <v>3999.55</v>
      </c>
      <c r="K46" s="15">
        <v>83</v>
      </c>
      <c r="L46" s="19">
        <v>20.3</v>
      </c>
      <c r="M46" s="16">
        <v>20.45</v>
      </c>
      <c r="N46" s="14">
        <v>4100</v>
      </c>
      <c r="O46" s="14">
        <f t="shared" si="2"/>
        <v>3999.55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4100</v>
      </c>
      <c r="E47" s="14">
        <f t="shared" si="0"/>
        <v>3999.55</v>
      </c>
      <c r="F47" s="15">
        <v>52</v>
      </c>
      <c r="G47" s="16">
        <v>12.45</v>
      </c>
      <c r="H47" s="19">
        <v>13</v>
      </c>
      <c r="I47" s="14">
        <v>4100</v>
      </c>
      <c r="J47" s="14">
        <f t="shared" si="1"/>
        <v>3999.55</v>
      </c>
      <c r="K47" s="15">
        <v>84</v>
      </c>
      <c r="L47" s="19">
        <v>20.45</v>
      </c>
      <c r="M47" s="16">
        <v>21</v>
      </c>
      <c r="N47" s="14">
        <v>4100</v>
      </c>
      <c r="O47" s="14">
        <f t="shared" si="2"/>
        <v>3999.55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4100</v>
      </c>
      <c r="E48" s="14">
        <f t="shared" si="0"/>
        <v>3999.55</v>
      </c>
      <c r="F48" s="15">
        <v>53</v>
      </c>
      <c r="G48" s="16">
        <v>13</v>
      </c>
      <c r="H48" s="19">
        <v>13.15</v>
      </c>
      <c r="I48" s="14">
        <v>4100</v>
      </c>
      <c r="J48" s="14">
        <f t="shared" si="1"/>
        <v>3999.55</v>
      </c>
      <c r="K48" s="15">
        <v>85</v>
      </c>
      <c r="L48" s="19">
        <v>21</v>
      </c>
      <c r="M48" s="16">
        <v>21.15</v>
      </c>
      <c r="N48" s="14">
        <v>4100</v>
      </c>
      <c r="O48" s="14">
        <f t="shared" si="2"/>
        <v>3999.55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4100</v>
      </c>
      <c r="E49" s="14">
        <f t="shared" si="0"/>
        <v>3999.55</v>
      </c>
      <c r="F49" s="15">
        <v>54</v>
      </c>
      <c r="G49" s="16">
        <v>13.15</v>
      </c>
      <c r="H49" s="19">
        <v>13.3</v>
      </c>
      <c r="I49" s="14">
        <v>4100</v>
      </c>
      <c r="J49" s="14">
        <f t="shared" si="1"/>
        <v>3999.55</v>
      </c>
      <c r="K49" s="15">
        <v>86</v>
      </c>
      <c r="L49" s="19">
        <v>21.15</v>
      </c>
      <c r="M49" s="16">
        <v>21.3</v>
      </c>
      <c r="N49" s="14">
        <v>4100</v>
      </c>
      <c r="O49" s="14">
        <f t="shared" si="2"/>
        <v>3999.55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4100</v>
      </c>
      <c r="E50" s="14">
        <f t="shared" si="0"/>
        <v>3999.55</v>
      </c>
      <c r="F50" s="15">
        <v>55</v>
      </c>
      <c r="G50" s="16">
        <v>13.3</v>
      </c>
      <c r="H50" s="19">
        <v>13.45</v>
      </c>
      <c r="I50" s="14">
        <v>4100</v>
      </c>
      <c r="J50" s="14">
        <f t="shared" si="1"/>
        <v>3999.55</v>
      </c>
      <c r="K50" s="15">
        <v>87</v>
      </c>
      <c r="L50" s="19">
        <v>21.3</v>
      </c>
      <c r="M50" s="16">
        <v>21.45</v>
      </c>
      <c r="N50" s="14">
        <v>4100</v>
      </c>
      <c r="O50" s="14">
        <f t="shared" si="2"/>
        <v>3999.55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4100</v>
      </c>
      <c r="E51" s="14">
        <f t="shared" si="0"/>
        <v>3999.55</v>
      </c>
      <c r="F51" s="15">
        <v>56</v>
      </c>
      <c r="G51" s="16">
        <v>13.45</v>
      </c>
      <c r="H51" s="19">
        <v>14</v>
      </c>
      <c r="I51" s="14">
        <v>4100</v>
      </c>
      <c r="J51" s="14">
        <f t="shared" si="1"/>
        <v>3999.55</v>
      </c>
      <c r="K51" s="15">
        <v>88</v>
      </c>
      <c r="L51" s="19">
        <v>21.45</v>
      </c>
      <c r="M51" s="16">
        <v>22</v>
      </c>
      <c r="N51" s="14">
        <v>4100</v>
      </c>
      <c r="O51" s="14">
        <f t="shared" si="2"/>
        <v>3999.55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4100</v>
      </c>
      <c r="E52" s="14">
        <f t="shared" si="0"/>
        <v>3999.55</v>
      </c>
      <c r="F52" s="15">
        <v>57</v>
      </c>
      <c r="G52" s="16">
        <v>14</v>
      </c>
      <c r="H52" s="19">
        <v>14.15</v>
      </c>
      <c r="I52" s="14">
        <v>4100</v>
      </c>
      <c r="J52" s="14">
        <f t="shared" si="1"/>
        <v>3999.55</v>
      </c>
      <c r="K52" s="15">
        <v>89</v>
      </c>
      <c r="L52" s="19">
        <v>22</v>
      </c>
      <c r="M52" s="16">
        <v>22.15</v>
      </c>
      <c r="N52" s="14">
        <v>4100</v>
      </c>
      <c r="O52" s="14">
        <f t="shared" si="2"/>
        <v>3999.55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4100</v>
      </c>
      <c r="E53" s="14">
        <f t="shared" si="0"/>
        <v>3999.55</v>
      </c>
      <c r="F53" s="15">
        <v>58</v>
      </c>
      <c r="G53" s="16">
        <v>14.15</v>
      </c>
      <c r="H53" s="19">
        <v>14.3</v>
      </c>
      <c r="I53" s="14">
        <v>4100</v>
      </c>
      <c r="J53" s="14">
        <f t="shared" si="1"/>
        <v>3999.55</v>
      </c>
      <c r="K53" s="15">
        <v>90</v>
      </c>
      <c r="L53" s="19">
        <v>22.15</v>
      </c>
      <c r="M53" s="16">
        <v>22.3</v>
      </c>
      <c r="N53" s="14">
        <v>4100</v>
      </c>
      <c r="O53" s="14">
        <f t="shared" si="2"/>
        <v>3999.55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4100</v>
      </c>
      <c r="E54" s="14">
        <f t="shared" si="0"/>
        <v>3999.55</v>
      </c>
      <c r="F54" s="15">
        <v>59</v>
      </c>
      <c r="G54" s="16">
        <v>14.3</v>
      </c>
      <c r="H54" s="19">
        <v>14.45</v>
      </c>
      <c r="I54" s="14">
        <v>4100</v>
      </c>
      <c r="J54" s="14">
        <f t="shared" si="1"/>
        <v>3999.55</v>
      </c>
      <c r="K54" s="15">
        <v>91</v>
      </c>
      <c r="L54" s="19">
        <v>22.3</v>
      </c>
      <c r="M54" s="16">
        <v>22.45</v>
      </c>
      <c r="N54" s="14">
        <v>4100</v>
      </c>
      <c r="O54" s="14">
        <f t="shared" si="2"/>
        <v>3999.55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4100</v>
      </c>
      <c r="E55" s="14">
        <f t="shared" si="0"/>
        <v>3999.55</v>
      </c>
      <c r="F55" s="15">
        <v>60</v>
      </c>
      <c r="G55" s="16">
        <v>14.45</v>
      </c>
      <c r="H55" s="16">
        <v>15</v>
      </c>
      <c r="I55" s="14">
        <v>4100</v>
      </c>
      <c r="J55" s="14">
        <f t="shared" si="1"/>
        <v>3999.55</v>
      </c>
      <c r="K55" s="15">
        <v>92</v>
      </c>
      <c r="L55" s="19">
        <v>22.45</v>
      </c>
      <c r="M55" s="16">
        <v>23</v>
      </c>
      <c r="N55" s="14">
        <v>4100</v>
      </c>
      <c r="O55" s="14">
        <f t="shared" si="2"/>
        <v>3999.55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4100</v>
      </c>
      <c r="E56" s="14">
        <f t="shared" si="0"/>
        <v>3999.55</v>
      </c>
      <c r="F56" s="15">
        <v>61</v>
      </c>
      <c r="G56" s="16">
        <v>15</v>
      </c>
      <c r="H56" s="16">
        <v>15.15</v>
      </c>
      <c r="I56" s="14">
        <v>4100</v>
      </c>
      <c r="J56" s="14">
        <f t="shared" si="1"/>
        <v>3999.55</v>
      </c>
      <c r="K56" s="15">
        <v>93</v>
      </c>
      <c r="L56" s="19">
        <v>23</v>
      </c>
      <c r="M56" s="16">
        <v>23.15</v>
      </c>
      <c r="N56" s="14">
        <v>4100</v>
      </c>
      <c r="O56" s="14">
        <f t="shared" si="2"/>
        <v>3999.55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4100</v>
      </c>
      <c r="E57" s="14">
        <f t="shared" si="0"/>
        <v>3999.55</v>
      </c>
      <c r="F57" s="15">
        <v>62</v>
      </c>
      <c r="G57" s="16">
        <v>15.15</v>
      </c>
      <c r="H57" s="16">
        <v>15.3</v>
      </c>
      <c r="I57" s="14">
        <v>4100</v>
      </c>
      <c r="J57" s="14">
        <f t="shared" si="1"/>
        <v>3999.55</v>
      </c>
      <c r="K57" s="15">
        <v>94</v>
      </c>
      <c r="L57" s="16">
        <v>23.15</v>
      </c>
      <c r="M57" s="16">
        <v>23.3</v>
      </c>
      <c r="N57" s="14">
        <v>4100</v>
      </c>
      <c r="O57" s="14">
        <f t="shared" si="2"/>
        <v>3999.55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4100</v>
      </c>
      <c r="E58" s="14">
        <f t="shared" si="0"/>
        <v>3999.55</v>
      </c>
      <c r="F58" s="15">
        <v>63</v>
      </c>
      <c r="G58" s="16">
        <v>15.3</v>
      </c>
      <c r="H58" s="16">
        <v>15.45</v>
      </c>
      <c r="I58" s="14">
        <v>4100</v>
      </c>
      <c r="J58" s="14">
        <f t="shared" si="1"/>
        <v>3999.55</v>
      </c>
      <c r="K58" s="15">
        <v>95</v>
      </c>
      <c r="L58" s="16">
        <v>23.3</v>
      </c>
      <c r="M58" s="16">
        <v>23.45</v>
      </c>
      <c r="N58" s="14">
        <v>4100</v>
      </c>
      <c r="O58" s="14">
        <f t="shared" si="2"/>
        <v>3999.55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4100</v>
      </c>
      <c r="E59" s="14">
        <f t="shared" si="0"/>
        <v>3999.55</v>
      </c>
      <c r="F59" s="15">
        <v>64</v>
      </c>
      <c r="G59" s="16">
        <v>15.45</v>
      </c>
      <c r="H59" s="16">
        <v>16</v>
      </c>
      <c r="I59" s="14">
        <v>4100</v>
      </c>
      <c r="J59" s="14">
        <f t="shared" si="1"/>
        <v>3999.55</v>
      </c>
      <c r="K59" s="21">
        <v>96</v>
      </c>
      <c r="L59" s="16">
        <v>23.45</v>
      </c>
      <c r="M59" s="22">
        <v>24</v>
      </c>
      <c r="N59" s="14">
        <v>4100</v>
      </c>
      <c r="O59" s="14">
        <f t="shared" si="2"/>
        <v>3999.55</v>
      </c>
    </row>
    <row r="60" spans="1:18" ht="23.25">
      <c r="A60" s="23"/>
      <c r="B60" s="24"/>
      <c r="C60" s="25"/>
      <c r="D60" s="26">
        <f>SUM(D28:D59)</f>
        <v>131200</v>
      </c>
      <c r="E60" s="27">
        <f>SUM(E28:E59)</f>
        <v>127985.60000000006</v>
      </c>
      <c r="F60" s="28"/>
      <c r="G60" s="29"/>
      <c r="H60" s="29"/>
      <c r="I60" s="27">
        <f>SUM(I28:I59)</f>
        <v>131200</v>
      </c>
      <c r="J60" s="26">
        <f>SUM(J28:J59)</f>
        <v>127985.60000000006</v>
      </c>
      <c r="K60" s="28"/>
      <c r="L60" s="29"/>
      <c r="M60" s="29"/>
      <c r="N60" s="26">
        <f>SUM(N28:N59)</f>
        <v>131200</v>
      </c>
      <c r="O60" s="27">
        <f>SUM(O28:O59)</f>
        <v>127985.60000000006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105</v>
      </c>
      <c r="B62" s="44">
        <f>SUM(D60,I60,N60)/(4000*1000)</f>
        <v>9.8400000000000001E-2</v>
      </c>
      <c r="C62" s="44">
        <f>SUM(E60,J60,O60)/(4000*1000)</f>
        <v>9.5989200000000038E-2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2:R98"/>
  <sheetViews>
    <sheetView view="pageBreakPreview" topLeftCell="A46" zoomScale="90" zoomScaleNormal="58" zoomScaleSheetLayoutView="90" workbookViewId="0">
      <selection activeCell="B63" sqref="B63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106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107</v>
      </c>
      <c r="N12" s="2" t="s">
        <v>108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83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1" t="s">
        <v>20</v>
      </c>
      <c r="D21" s="61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60" t="s">
        <v>29</v>
      </c>
      <c r="C27" s="60" t="s">
        <v>2</v>
      </c>
      <c r="D27" s="66"/>
      <c r="E27" s="66"/>
      <c r="F27" s="66"/>
      <c r="G27" s="60" t="s">
        <v>29</v>
      </c>
      <c r="H27" s="60" t="s">
        <v>2</v>
      </c>
      <c r="I27" s="66"/>
      <c r="J27" s="66"/>
      <c r="K27" s="66"/>
      <c r="L27" s="60" t="s">
        <v>29</v>
      </c>
      <c r="M27" s="60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4100</v>
      </c>
      <c r="E28" s="14">
        <f>D28*(100-2.45)/100</f>
        <v>3999.55</v>
      </c>
      <c r="F28" s="15">
        <v>33</v>
      </c>
      <c r="G28" s="16">
        <v>8</v>
      </c>
      <c r="H28" s="16">
        <v>8.15</v>
      </c>
      <c r="I28" s="14">
        <v>4100</v>
      </c>
      <c r="J28" s="14">
        <f>I28*(100-2.45)/100</f>
        <v>3999.55</v>
      </c>
      <c r="K28" s="15">
        <v>65</v>
      </c>
      <c r="L28" s="16">
        <v>16</v>
      </c>
      <c r="M28" s="16">
        <v>16.149999999999999</v>
      </c>
      <c r="N28" s="14">
        <v>4100</v>
      </c>
      <c r="O28" s="14">
        <f>N28*(100-2.45)/100</f>
        <v>3999.55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4100</v>
      </c>
      <c r="E29" s="14">
        <f t="shared" ref="E29:E59" si="0">D29*(100-2.45)/100</f>
        <v>3999.55</v>
      </c>
      <c r="F29" s="15">
        <v>34</v>
      </c>
      <c r="G29" s="16">
        <v>8.15</v>
      </c>
      <c r="H29" s="16">
        <v>8.3000000000000007</v>
      </c>
      <c r="I29" s="14">
        <v>4100</v>
      </c>
      <c r="J29" s="14">
        <f t="shared" ref="J29:J59" si="1">I29*(100-2.45)/100</f>
        <v>3999.55</v>
      </c>
      <c r="K29" s="15">
        <v>66</v>
      </c>
      <c r="L29" s="16">
        <v>16.149999999999999</v>
      </c>
      <c r="M29" s="16">
        <v>16.3</v>
      </c>
      <c r="N29" s="14">
        <v>4100</v>
      </c>
      <c r="O29" s="14">
        <f t="shared" ref="O29:O59" si="2">N29*(100-2.45)/100</f>
        <v>3999.55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4100</v>
      </c>
      <c r="E30" s="14">
        <f t="shared" si="0"/>
        <v>3999.55</v>
      </c>
      <c r="F30" s="15">
        <v>35</v>
      </c>
      <c r="G30" s="16">
        <v>8.3000000000000007</v>
      </c>
      <c r="H30" s="16">
        <v>8.4499999999999993</v>
      </c>
      <c r="I30" s="14">
        <v>4100</v>
      </c>
      <c r="J30" s="14">
        <f t="shared" si="1"/>
        <v>3999.55</v>
      </c>
      <c r="K30" s="15">
        <v>67</v>
      </c>
      <c r="L30" s="16">
        <v>16.3</v>
      </c>
      <c r="M30" s="16">
        <v>16.45</v>
      </c>
      <c r="N30" s="14">
        <v>4100</v>
      </c>
      <c r="O30" s="14">
        <f t="shared" si="2"/>
        <v>3999.55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4100</v>
      </c>
      <c r="E31" s="14">
        <f t="shared" si="0"/>
        <v>3999.55</v>
      </c>
      <c r="F31" s="15">
        <v>36</v>
      </c>
      <c r="G31" s="16">
        <v>8.4499999999999993</v>
      </c>
      <c r="H31" s="16">
        <v>9</v>
      </c>
      <c r="I31" s="14">
        <v>4100</v>
      </c>
      <c r="J31" s="14">
        <f t="shared" si="1"/>
        <v>3999.55</v>
      </c>
      <c r="K31" s="15">
        <v>68</v>
      </c>
      <c r="L31" s="16">
        <v>16.45</v>
      </c>
      <c r="M31" s="16">
        <v>17</v>
      </c>
      <c r="N31" s="14">
        <v>4100</v>
      </c>
      <c r="O31" s="14">
        <f t="shared" si="2"/>
        <v>3999.55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4100</v>
      </c>
      <c r="E32" s="14">
        <f t="shared" si="0"/>
        <v>3999.55</v>
      </c>
      <c r="F32" s="15">
        <v>37</v>
      </c>
      <c r="G32" s="16">
        <v>9</v>
      </c>
      <c r="H32" s="16">
        <v>9.15</v>
      </c>
      <c r="I32" s="14">
        <v>4100</v>
      </c>
      <c r="J32" s="14">
        <f t="shared" si="1"/>
        <v>3999.55</v>
      </c>
      <c r="K32" s="15">
        <v>69</v>
      </c>
      <c r="L32" s="16">
        <v>17</v>
      </c>
      <c r="M32" s="16">
        <v>17.149999999999999</v>
      </c>
      <c r="N32" s="14">
        <v>4100</v>
      </c>
      <c r="O32" s="14">
        <f t="shared" si="2"/>
        <v>3999.55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4100</v>
      </c>
      <c r="E33" s="14">
        <f t="shared" si="0"/>
        <v>3999.55</v>
      </c>
      <c r="F33" s="15">
        <v>38</v>
      </c>
      <c r="G33" s="16">
        <v>9.15</v>
      </c>
      <c r="H33" s="16">
        <v>9.3000000000000007</v>
      </c>
      <c r="I33" s="14">
        <v>4100</v>
      </c>
      <c r="J33" s="14">
        <f t="shared" si="1"/>
        <v>3999.55</v>
      </c>
      <c r="K33" s="15">
        <v>70</v>
      </c>
      <c r="L33" s="16">
        <v>17.149999999999999</v>
      </c>
      <c r="M33" s="16">
        <v>17.3</v>
      </c>
      <c r="N33" s="14">
        <v>4100</v>
      </c>
      <c r="O33" s="14">
        <f t="shared" si="2"/>
        <v>3999.55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4100</v>
      </c>
      <c r="E34" s="14">
        <f t="shared" si="0"/>
        <v>3999.55</v>
      </c>
      <c r="F34" s="15">
        <v>39</v>
      </c>
      <c r="G34" s="16">
        <v>9.3000000000000007</v>
      </c>
      <c r="H34" s="16">
        <v>9.4499999999999993</v>
      </c>
      <c r="I34" s="14">
        <v>4100</v>
      </c>
      <c r="J34" s="14">
        <f t="shared" si="1"/>
        <v>3999.55</v>
      </c>
      <c r="K34" s="15">
        <v>71</v>
      </c>
      <c r="L34" s="16">
        <v>17.3</v>
      </c>
      <c r="M34" s="16">
        <v>17.45</v>
      </c>
      <c r="N34" s="14">
        <v>4100</v>
      </c>
      <c r="O34" s="14">
        <f t="shared" si="2"/>
        <v>3999.55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4100</v>
      </c>
      <c r="E35" s="14">
        <f t="shared" si="0"/>
        <v>3999.55</v>
      </c>
      <c r="F35" s="15">
        <v>40</v>
      </c>
      <c r="G35" s="16">
        <v>9.4499999999999993</v>
      </c>
      <c r="H35" s="16">
        <v>10</v>
      </c>
      <c r="I35" s="14">
        <v>4100</v>
      </c>
      <c r="J35" s="14">
        <f t="shared" si="1"/>
        <v>3999.55</v>
      </c>
      <c r="K35" s="15">
        <v>72</v>
      </c>
      <c r="L35" s="19">
        <v>17.45</v>
      </c>
      <c r="M35" s="16">
        <v>18</v>
      </c>
      <c r="N35" s="14">
        <v>4100</v>
      </c>
      <c r="O35" s="14">
        <f t="shared" si="2"/>
        <v>3999.55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4100</v>
      </c>
      <c r="E36" s="14">
        <f t="shared" si="0"/>
        <v>3999.55</v>
      </c>
      <c r="F36" s="15">
        <v>41</v>
      </c>
      <c r="G36" s="16">
        <v>10</v>
      </c>
      <c r="H36" s="19">
        <v>10.15</v>
      </c>
      <c r="I36" s="14">
        <v>4100</v>
      </c>
      <c r="J36" s="14">
        <f t="shared" si="1"/>
        <v>3999.55</v>
      </c>
      <c r="K36" s="15">
        <v>73</v>
      </c>
      <c r="L36" s="19">
        <v>18</v>
      </c>
      <c r="M36" s="16">
        <v>18.149999999999999</v>
      </c>
      <c r="N36" s="14">
        <v>4100</v>
      </c>
      <c r="O36" s="14">
        <f t="shared" si="2"/>
        <v>3999.55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4100</v>
      </c>
      <c r="E37" s="14">
        <f t="shared" si="0"/>
        <v>3999.55</v>
      </c>
      <c r="F37" s="15">
        <v>42</v>
      </c>
      <c r="G37" s="16">
        <v>10.15</v>
      </c>
      <c r="H37" s="19">
        <v>10.3</v>
      </c>
      <c r="I37" s="14">
        <v>4100</v>
      </c>
      <c r="J37" s="14">
        <f t="shared" si="1"/>
        <v>3999.55</v>
      </c>
      <c r="K37" s="15">
        <v>74</v>
      </c>
      <c r="L37" s="19">
        <v>18.149999999999999</v>
      </c>
      <c r="M37" s="16">
        <v>18.3</v>
      </c>
      <c r="N37" s="14">
        <v>4100</v>
      </c>
      <c r="O37" s="14">
        <f t="shared" si="2"/>
        <v>3999.55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4100</v>
      </c>
      <c r="E38" s="14">
        <f t="shared" si="0"/>
        <v>3999.55</v>
      </c>
      <c r="F38" s="15">
        <v>43</v>
      </c>
      <c r="G38" s="16">
        <v>10.3</v>
      </c>
      <c r="H38" s="19">
        <v>10.45</v>
      </c>
      <c r="I38" s="14">
        <v>4100</v>
      </c>
      <c r="J38" s="14">
        <f t="shared" si="1"/>
        <v>3999.55</v>
      </c>
      <c r="K38" s="15">
        <v>75</v>
      </c>
      <c r="L38" s="19">
        <v>18.3</v>
      </c>
      <c r="M38" s="16">
        <v>18.45</v>
      </c>
      <c r="N38" s="14">
        <v>4100</v>
      </c>
      <c r="O38" s="14">
        <f t="shared" si="2"/>
        <v>3999.55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4100</v>
      </c>
      <c r="E39" s="14">
        <f t="shared" si="0"/>
        <v>3999.55</v>
      </c>
      <c r="F39" s="15">
        <v>44</v>
      </c>
      <c r="G39" s="16">
        <v>10.45</v>
      </c>
      <c r="H39" s="19">
        <v>11</v>
      </c>
      <c r="I39" s="14">
        <v>4100</v>
      </c>
      <c r="J39" s="14">
        <f t="shared" si="1"/>
        <v>3999.55</v>
      </c>
      <c r="K39" s="15">
        <v>76</v>
      </c>
      <c r="L39" s="19">
        <v>18.45</v>
      </c>
      <c r="M39" s="16">
        <v>19</v>
      </c>
      <c r="N39" s="14">
        <v>4100</v>
      </c>
      <c r="O39" s="14">
        <f t="shared" si="2"/>
        <v>3999.55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4100</v>
      </c>
      <c r="E40" s="14">
        <f t="shared" si="0"/>
        <v>3999.55</v>
      </c>
      <c r="F40" s="15">
        <v>45</v>
      </c>
      <c r="G40" s="16">
        <v>11</v>
      </c>
      <c r="H40" s="19">
        <v>11.15</v>
      </c>
      <c r="I40" s="14">
        <v>4100</v>
      </c>
      <c r="J40" s="14">
        <f t="shared" si="1"/>
        <v>3999.55</v>
      </c>
      <c r="K40" s="15">
        <v>77</v>
      </c>
      <c r="L40" s="19">
        <v>19</v>
      </c>
      <c r="M40" s="16">
        <v>19.149999999999999</v>
      </c>
      <c r="N40" s="14">
        <v>4100</v>
      </c>
      <c r="O40" s="14">
        <f t="shared" si="2"/>
        <v>3999.55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4100</v>
      </c>
      <c r="E41" s="14">
        <f t="shared" si="0"/>
        <v>3999.55</v>
      </c>
      <c r="F41" s="15">
        <v>46</v>
      </c>
      <c r="G41" s="16">
        <v>11.15</v>
      </c>
      <c r="H41" s="19">
        <v>11.3</v>
      </c>
      <c r="I41" s="14">
        <v>4100</v>
      </c>
      <c r="J41" s="14">
        <f t="shared" si="1"/>
        <v>3999.55</v>
      </c>
      <c r="K41" s="15">
        <v>78</v>
      </c>
      <c r="L41" s="19">
        <v>19.149999999999999</v>
      </c>
      <c r="M41" s="16">
        <v>19.3</v>
      </c>
      <c r="N41" s="14">
        <v>4100</v>
      </c>
      <c r="O41" s="14">
        <f t="shared" si="2"/>
        <v>3999.55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4100</v>
      </c>
      <c r="E42" s="14">
        <f t="shared" si="0"/>
        <v>3999.55</v>
      </c>
      <c r="F42" s="15">
        <v>47</v>
      </c>
      <c r="G42" s="16">
        <v>11.3</v>
      </c>
      <c r="H42" s="19">
        <v>11.45</v>
      </c>
      <c r="I42" s="14">
        <v>4100</v>
      </c>
      <c r="J42" s="14">
        <f t="shared" si="1"/>
        <v>3999.55</v>
      </c>
      <c r="K42" s="15">
        <v>79</v>
      </c>
      <c r="L42" s="19">
        <v>19.3</v>
      </c>
      <c r="M42" s="16">
        <v>19.45</v>
      </c>
      <c r="N42" s="14">
        <v>4100</v>
      </c>
      <c r="O42" s="14">
        <f t="shared" si="2"/>
        <v>3999.55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4100</v>
      </c>
      <c r="E43" s="14">
        <f t="shared" si="0"/>
        <v>3999.55</v>
      </c>
      <c r="F43" s="15">
        <v>48</v>
      </c>
      <c r="G43" s="16">
        <v>11.45</v>
      </c>
      <c r="H43" s="19">
        <v>12</v>
      </c>
      <c r="I43" s="14">
        <v>4100</v>
      </c>
      <c r="J43" s="14">
        <f t="shared" si="1"/>
        <v>3999.55</v>
      </c>
      <c r="K43" s="15">
        <v>80</v>
      </c>
      <c r="L43" s="19">
        <v>19.45</v>
      </c>
      <c r="M43" s="16">
        <v>20</v>
      </c>
      <c r="N43" s="14">
        <v>4100</v>
      </c>
      <c r="O43" s="14">
        <f t="shared" si="2"/>
        <v>3999.55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4100</v>
      </c>
      <c r="E44" s="14">
        <f t="shared" si="0"/>
        <v>3999.55</v>
      </c>
      <c r="F44" s="15">
        <v>49</v>
      </c>
      <c r="G44" s="16">
        <v>12</v>
      </c>
      <c r="H44" s="19">
        <v>12.15</v>
      </c>
      <c r="I44" s="14">
        <v>4100</v>
      </c>
      <c r="J44" s="14">
        <f t="shared" si="1"/>
        <v>3999.55</v>
      </c>
      <c r="K44" s="15">
        <v>81</v>
      </c>
      <c r="L44" s="19">
        <v>20</v>
      </c>
      <c r="M44" s="16">
        <v>20.149999999999999</v>
      </c>
      <c r="N44" s="14">
        <v>4100</v>
      </c>
      <c r="O44" s="14">
        <f t="shared" si="2"/>
        <v>3999.55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4100</v>
      </c>
      <c r="E45" s="14">
        <f t="shared" si="0"/>
        <v>3999.55</v>
      </c>
      <c r="F45" s="15">
        <v>50</v>
      </c>
      <c r="G45" s="16">
        <v>12.15</v>
      </c>
      <c r="H45" s="19">
        <v>12.3</v>
      </c>
      <c r="I45" s="14">
        <v>4100</v>
      </c>
      <c r="J45" s="14">
        <f t="shared" si="1"/>
        <v>3999.55</v>
      </c>
      <c r="K45" s="15">
        <v>82</v>
      </c>
      <c r="L45" s="19">
        <v>20.149999999999999</v>
      </c>
      <c r="M45" s="16">
        <v>20.3</v>
      </c>
      <c r="N45" s="14">
        <v>4100</v>
      </c>
      <c r="O45" s="14">
        <f t="shared" si="2"/>
        <v>3999.55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4100</v>
      </c>
      <c r="E46" s="14">
        <f t="shared" si="0"/>
        <v>3999.55</v>
      </c>
      <c r="F46" s="15">
        <v>51</v>
      </c>
      <c r="G46" s="16">
        <v>12.3</v>
      </c>
      <c r="H46" s="19">
        <v>12.45</v>
      </c>
      <c r="I46" s="14">
        <v>4100</v>
      </c>
      <c r="J46" s="14">
        <f t="shared" si="1"/>
        <v>3999.55</v>
      </c>
      <c r="K46" s="15">
        <v>83</v>
      </c>
      <c r="L46" s="19">
        <v>20.3</v>
      </c>
      <c r="M46" s="16">
        <v>20.45</v>
      </c>
      <c r="N46" s="14">
        <v>4100</v>
      </c>
      <c r="O46" s="14">
        <f t="shared" si="2"/>
        <v>3999.55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4100</v>
      </c>
      <c r="E47" s="14">
        <f t="shared" si="0"/>
        <v>3999.55</v>
      </c>
      <c r="F47" s="15">
        <v>52</v>
      </c>
      <c r="G47" s="16">
        <v>12.45</v>
      </c>
      <c r="H47" s="19">
        <v>13</v>
      </c>
      <c r="I47" s="14">
        <v>4100</v>
      </c>
      <c r="J47" s="14">
        <f t="shared" si="1"/>
        <v>3999.55</v>
      </c>
      <c r="K47" s="15">
        <v>84</v>
      </c>
      <c r="L47" s="19">
        <v>20.45</v>
      </c>
      <c r="M47" s="16">
        <v>21</v>
      </c>
      <c r="N47" s="14">
        <v>4100</v>
      </c>
      <c r="O47" s="14">
        <f t="shared" si="2"/>
        <v>3999.55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4100</v>
      </c>
      <c r="E48" s="14">
        <f t="shared" si="0"/>
        <v>3999.55</v>
      </c>
      <c r="F48" s="15">
        <v>53</v>
      </c>
      <c r="G48" s="16">
        <v>13</v>
      </c>
      <c r="H48" s="19">
        <v>13.15</v>
      </c>
      <c r="I48" s="14">
        <v>4100</v>
      </c>
      <c r="J48" s="14">
        <f t="shared" si="1"/>
        <v>3999.55</v>
      </c>
      <c r="K48" s="15">
        <v>85</v>
      </c>
      <c r="L48" s="19">
        <v>21</v>
      </c>
      <c r="M48" s="16">
        <v>21.15</v>
      </c>
      <c r="N48" s="14">
        <v>4100</v>
      </c>
      <c r="O48" s="14">
        <f t="shared" si="2"/>
        <v>3999.55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4100</v>
      </c>
      <c r="E49" s="14">
        <f t="shared" si="0"/>
        <v>3999.55</v>
      </c>
      <c r="F49" s="15">
        <v>54</v>
      </c>
      <c r="G49" s="16">
        <v>13.15</v>
      </c>
      <c r="H49" s="19">
        <v>13.3</v>
      </c>
      <c r="I49" s="14">
        <v>4100</v>
      </c>
      <c r="J49" s="14">
        <f t="shared" si="1"/>
        <v>3999.55</v>
      </c>
      <c r="K49" s="15">
        <v>86</v>
      </c>
      <c r="L49" s="19">
        <v>21.15</v>
      </c>
      <c r="M49" s="16">
        <v>21.3</v>
      </c>
      <c r="N49" s="14">
        <v>4100</v>
      </c>
      <c r="O49" s="14">
        <f t="shared" si="2"/>
        <v>3999.55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4100</v>
      </c>
      <c r="E50" s="14">
        <f t="shared" si="0"/>
        <v>3999.55</v>
      </c>
      <c r="F50" s="15">
        <v>55</v>
      </c>
      <c r="G50" s="16">
        <v>13.3</v>
      </c>
      <c r="H50" s="19">
        <v>13.45</v>
      </c>
      <c r="I50" s="14">
        <v>4100</v>
      </c>
      <c r="J50" s="14">
        <f t="shared" si="1"/>
        <v>3999.55</v>
      </c>
      <c r="K50" s="15">
        <v>87</v>
      </c>
      <c r="L50" s="19">
        <v>21.3</v>
      </c>
      <c r="M50" s="16">
        <v>21.45</v>
      </c>
      <c r="N50" s="14">
        <v>4100</v>
      </c>
      <c r="O50" s="14">
        <f t="shared" si="2"/>
        <v>3999.55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4100</v>
      </c>
      <c r="E51" s="14">
        <f t="shared" si="0"/>
        <v>3999.55</v>
      </c>
      <c r="F51" s="15">
        <v>56</v>
      </c>
      <c r="G51" s="16">
        <v>13.45</v>
      </c>
      <c r="H51" s="19">
        <v>14</v>
      </c>
      <c r="I51" s="14">
        <v>4100</v>
      </c>
      <c r="J51" s="14">
        <f t="shared" si="1"/>
        <v>3999.55</v>
      </c>
      <c r="K51" s="15">
        <v>88</v>
      </c>
      <c r="L51" s="19">
        <v>21.45</v>
      </c>
      <c r="M51" s="16">
        <v>22</v>
      </c>
      <c r="N51" s="14">
        <v>4100</v>
      </c>
      <c r="O51" s="14">
        <f t="shared" si="2"/>
        <v>3999.55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4100</v>
      </c>
      <c r="E52" s="14">
        <f t="shared" si="0"/>
        <v>3999.55</v>
      </c>
      <c r="F52" s="15">
        <v>57</v>
      </c>
      <c r="G52" s="16">
        <v>14</v>
      </c>
      <c r="H52" s="19">
        <v>14.15</v>
      </c>
      <c r="I52" s="14">
        <v>4100</v>
      </c>
      <c r="J52" s="14">
        <f t="shared" si="1"/>
        <v>3999.55</v>
      </c>
      <c r="K52" s="15">
        <v>89</v>
      </c>
      <c r="L52" s="19">
        <v>22</v>
      </c>
      <c r="M52" s="16">
        <v>22.15</v>
      </c>
      <c r="N52" s="14">
        <v>4100</v>
      </c>
      <c r="O52" s="14">
        <f t="shared" si="2"/>
        <v>3999.55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4100</v>
      </c>
      <c r="E53" s="14">
        <f t="shared" si="0"/>
        <v>3999.55</v>
      </c>
      <c r="F53" s="15">
        <v>58</v>
      </c>
      <c r="G53" s="16">
        <v>14.15</v>
      </c>
      <c r="H53" s="19">
        <v>14.3</v>
      </c>
      <c r="I53" s="14">
        <v>4100</v>
      </c>
      <c r="J53" s="14">
        <f t="shared" si="1"/>
        <v>3999.55</v>
      </c>
      <c r="K53" s="15">
        <v>90</v>
      </c>
      <c r="L53" s="19">
        <v>22.15</v>
      </c>
      <c r="M53" s="16">
        <v>22.3</v>
      </c>
      <c r="N53" s="14">
        <v>4100</v>
      </c>
      <c r="O53" s="14">
        <f t="shared" si="2"/>
        <v>3999.55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4100</v>
      </c>
      <c r="E54" s="14">
        <f t="shared" si="0"/>
        <v>3999.55</v>
      </c>
      <c r="F54" s="15">
        <v>59</v>
      </c>
      <c r="G54" s="16">
        <v>14.3</v>
      </c>
      <c r="H54" s="19">
        <v>14.45</v>
      </c>
      <c r="I54" s="14">
        <v>4100</v>
      </c>
      <c r="J54" s="14">
        <f t="shared" si="1"/>
        <v>3999.55</v>
      </c>
      <c r="K54" s="15">
        <v>91</v>
      </c>
      <c r="L54" s="19">
        <v>22.3</v>
      </c>
      <c r="M54" s="16">
        <v>22.45</v>
      </c>
      <c r="N54" s="14">
        <v>4100</v>
      </c>
      <c r="O54" s="14">
        <f t="shared" si="2"/>
        <v>3999.55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4100</v>
      </c>
      <c r="E55" s="14">
        <f t="shared" si="0"/>
        <v>3999.55</v>
      </c>
      <c r="F55" s="15">
        <v>60</v>
      </c>
      <c r="G55" s="16">
        <v>14.45</v>
      </c>
      <c r="H55" s="16">
        <v>15</v>
      </c>
      <c r="I55" s="14">
        <v>4100</v>
      </c>
      <c r="J55" s="14">
        <f t="shared" si="1"/>
        <v>3999.55</v>
      </c>
      <c r="K55" s="15">
        <v>92</v>
      </c>
      <c r="L55" s="19">
        <v>22.45</v>
      </c>
      <c r="M55" s="16">
        <v>23</v>
      </c>
      <c r="N55" s="14">
        <v>4100</v>
      </c>
      <c r="O55" s="14">
        <f t="shared" si="2"/>
        <v>3999.55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4100</v>
      </c>
      <c r="E56" s="14">
        <f t="shared" si="0"/>
        <v>3999.55</v>
      </c>
      <c r="F56" s="15">
        <v>61</v>
      </c>
      <c r="G56" s="16">
        <v>15</v>
      </c>
      <c r="H56" s="16">
        <v>15.15</v>
      </c>
      <c r="I56" s="14">
        <v>4100</v>
      </c>
      <c r="J56" s="14">
        <f t="shared" si="1"/>
        <v>3999.55</v>
      </c>
      <c r="K56" s="15">
        <v>93</v>
      </c>
      <c r="L56" s="19">
        <v>23</v>
      </c>
      <c r="M56" s="16">
        <v>23.15</v>
      </c>
      <c r="N56" s="14">
        <v>4100</v>
      </c>
      <c r="O56" s="14">
        <f t="shared" si="2"/>
        <v>3999.55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4100</v>
      </c>
      <c r="E57" s="14">
        <f t="shared" si="0"/>
        <v>3999.55</v>
      </c>
      <c r="F57" s="15">
        <v>62</v>
      </c>
      <c r="G57" s="16">
        <v>15.15</v>
      </c>
      <c r="H57" s="16">
        <v>15.3</v>
      </c>
      <c r="I57" s="14">
        <v>4100</v>
      </c>
      <c r="J57" s="14">
        <f t="shared" si="1"/>
        <v>3999.55</v>
      </c>
      <c r="K57" s="15">
        <v>94</v>
      </c>
      <c r="L57" s="16">
        <v>23.15</v>
      </c>
      <c r="M57" s="16">
        <v>23.3</v>
      </c>
      <c r="N57" s="14">
        <v>4100</v>
      </c>
      <c r="O57" s="14">
        <f t="shared" si="2"/>
        <v>3999.55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4100</v>
      </c>
      <c r="E58" s="14">
        <f t="shared" si="0"/>
        <v>3999.55</v>
      </c>
      <c r="F58" s="15">
        <v>63</v>
      </c>
      <c r="G58" s="16">
        <v>15.3</v>
      </c>
      <c r="H58" s="16">
        <v>15.45</v>
      </c>
      <c r="I58" s="14">
        <v>4100</v>
      </c>
      <c r="J58" s="14">
        <f t="shared" si="1"/>
        <v>3999.55</v>
      </c>
      <c r="K58" s="15">
        <v>95</v>
      </c>
      <c r="L58" s="16">
        <v>23.3</v>
      </c>
      <c r="M58" s="16">
        <v>23.45</v>
      </c>
      <c r="N58" s="14">
        <v>4100</v>
      </c>
      <c r="O58" s="14">
        <f t="shared" si="2"/>
        <v>3999.55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4100</v>
      </c>
      <c r="E59" s="14">
        <f t="shared" si="0"/>
        <v>3999.55</v>
      </c>
      <c r="F59" s="15">
        <v>64</v>
      </c>
      <c r="G59" s="16">
        <v>15.45</v>
      </c>
      <c r="H59" s="16">
        <v>16</v>
      </c>
      <c r="I59" s="14">
        <v>4100</v>
      </c>
      <c r="J59" s="14">
        <f t="shared" si="1"/>
        <v>3999.55</v>
      </c>
      <c r="K59" s="21">
        <v>96</v>
      </c>
      <c r="L59" s="16">
        <v>23.45</v>
      </c>
      <c r="M59" s="22">
        <v>24</v>
      </c>
      <c r="N59" s="14">
        <v>4100</v>
      </c>
      <c r="O59" s="14">
        <f t="shared" si="2"/>
        <v>3999.55</v>
      </c>
    </row>
    <row r="60" spans="1:18" ht="23.25">
      <c r="A60" s="23"/>
      <c r="B60" s="24"/>
      <c r="C60" s="25"/>
      <c r="D60" s="26">
        <f>SUM(D28:D59)</f>
        <v>131200</v>
      </c>
      <c r="E60" s="27">
        <f>SUM(E28:E59)</f>
        <v>127985.60000000006</v>
      </c>
      <c r="F60" s="28"/>
      <c r="G60" s="29"/>
      <c r="H60" s="29"/>
      <c r="I60" s="27">
        <f>SUM(I28:I59)</f>
        <v>131200</v>
      </c>
      <c r="J60" s="26">
        <f>SUM(J28:J59)</f>
        <v>127985.60000000006</v>
      </c>
      <c r="K60" s="28"/>
      <c r="L60" s="29"/>
      <c r="M60" s="29"/>
      <c r="N60" s="26">
        <f>SUM(N28:N59)</f>
        <v>131200</v>
      </c>
      <c r="O60" s="27">
        <f>SUM(O28:O59)</f>
        <v>127985.60000000006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109</v>
      </c>
      <c r="B62" s="24">
        <f>SUM(D60,I60,N60)/(4000*1000)</f>
        <v>9.8400000000000001E-2</v>
      </c>
      <c r="C62" s="51">
        <f>SUM(E60,J60,O60)/(4000*1000)</f>
        <v>9.5989200000000038E-2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4:8" ht="18" customHeight="1">
      <c r="D81" s="26"/>
      <c r="E81" s="31"/>
      <c r="H81" s="31"/>
    </row>
    <row r="82" spans="4:8" ht="18" customHeight="1">
      <c r="D82" s="26"/>
      <c r="E82" s="31"/>
      <c r="H82" s="31"/>
    </row>
    <row r="83" spans="4:8" ht="18" customHeight="1">
      <c r="D83" s="26"/>
      <c r="E83" s="31"/>
      <c r="H83" s="31"/>
    </row>
    <row r="84" spans="4:8" ht="18" customHeight="1">
      <c r="D84" s="26"/>
      <c r="E84" s="31"/>
      <c r="H84" s="31"/>
    </row>
    <row r="85" spans="4:8" ht="18" customHeight="1">
      <c r="D85" s="26"/>
      <c r="E85" s="31"/>
      <c r="H85" s="31"/>
    </row>
    <row r="86" spans="4:8" ht="18" customHeight="1">
      <c r="D86" s="26"/>
      <c r="E86" s="31"/>
      <c r="H86" s="31"/>
    </row>
    <row r="87" spans="4:8" ht="18" customHeight="1">
      <c r="D87" s="26"/>
      <c r="E87" s="31"/>
      <c r="H87" s="31"/>
    </row>
    <row r="88" spans="4:8" ht="18" customHeight="1">
      <c r="D88" s="26"/>
      <c r="E88" s="31"/>
      <c r="H88" s="31"/>
    </row>
    <row r="89" spans="4:8" ht="18" customHeight="1">
      <c r="D89" s="26"/>
      <c r="E89" s="31"/>
      <c r="H89" s="31"/>
    </row>
    <row r="90" spans="4:8" ht="18" customHeight="1">
      <c r="D90" s="26"/>
      <c r="E90" s="31"/>
      <c r="H90" s="31"/>
    </row>
    <row r="91" spans="4:8" ht="18" customHeight="1">
      <c r="D91" s="26"/>
      <c r="E91" s="31"/>
      <c r="H91" s="31"/>
    </row>
    <row r="92" spans="4:8" ht="18" customHeight="1">
      <c r="D92" s="26"/>
      <c r="E92" s="31"/>
      <c r="H92" s="31"/>
    </row>
    <row r="93" spans="4:8" ht="18" customHeight="1">
      <c r="D93" s="26"/>
      <c r="E93" s="31"/>
      <c r="H93" s="31"/>
    </row>
    <row r="94" spans="4:8" ht="18" customHeight="1">
      <c r="D94" s="35"/>
      <c r="E94" s="31"/>
      <c r="H94" s="31"/>
    </row>
    <row r="95" spans="4:8" ht="18" customHeight="1">
      <c r="E95" s="31"/>
      <c r="H95" s="31"/>
    </row>
    <row r="96" spans="4:8" ht="18" customHeight="1">
      <c r="E96" s="31"/>
      <c r="H96" s="31"/>
    </row>
    <row r="97" spans="4:8" ht="18" customHeight="1">
      <c r="E97" s="31"/>
      <c r="H97" s="31"/>
    </row>
    <row r="98" spans="4:8" ht="18" customHeight="1">
      <c r="D98" s="36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2:R98"/>
  <sheetViews>
    <sheetView view="pageBreakPreview" topLeftCell="A7" zoomScale="90" zoomScaleNormal="58" zoomScaleSheetLayoutView="90" workbookViewId="0">
      <selection activeCell="E64" sqref="E64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110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111</v>
      </c>
      <c r="N12" s="2" t="s">
        <v>112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113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1" t="s">
        <v>20</v>
      </c>
      <c r="D21" s="61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60" t="s">
        <v>29</v>
      </c>
      <c r="C27" s="60" t="s">
        <v>2</v>
      </c>
      <c r="D27" s="66"/>
      <c r="E27" s="66"/>
      <c r="F27" s="66"/>
      <c r="G27" s="60" t="s">
        <v>29</v>
      </c>
      <c r="H27" s="60" t="s">
        <v>2</v>
      </c>
      <c r="I27" s="66"/>
      <c r="J27" s="66"/>
      <c r="K27" s="66"/>
      <c r="L27" s="60" t="s">
        <v>29</v>
      </c>
      <c r="M27" s="60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4100</v>
      </c>
      <c r="E28" s="14">
        <f>D28*(100-2.45)/100</f>
        <v>3999.55</v>
      </c>
      <c r="F28" s="15">
        <v>33</v>
      </c>
      <c r="G28" s="16">
        <v>8</v>
      </c>
      <c r="H28" s="16">
        <v>8.15</v>
      </c>
      <c r="I28" s="14">
        <v>0</v>
      </c>
      <c r="J28" s="14">
        <f>I28*(100-2.45)/100</f>
        <v>0</v>
      </c>
      <c r="K28" s="15">
        <v>65</v>
      </c>
      <c r="L28" s="16">
        <v>16</v>
      </c>
      <c r="M28" s="16">
        <v>16.149999999999999</v>
      </c>
      <c r="N28" s="14">
        <v>4100</v>
      </c>
      <c r="O28" s="14">
        <f>N28*(100-2.45)/100</f>
        <v>3999.55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4100</v>
      </c>
      <c r="E29" s="14">
        <f t="shared" ref="E29:E59" si="0">D29*(100-2.45)/100</f>
        <v>3999.55</v>
      </c>
      <c r="F29" s="15">
        <v>34</v>
      </c>
      <c r="G29" s="16">
        <v>8.15</v>
      </c>
      <c r="H29" s="16">
        <v>8.3000000000000007</v>
      </c>
      <c r="I29" s="14">
        <v>0</v>
      </c>
      <c r="J29" s="14">
        <f t="shared" ref="J29:J59" si="1">I29*(100-2.45)/100</f>
        <v>0</v>
      </c>
      <c r="K29" s="15">
        <v>66</v>
      </c>
      <c r="L29" s="16">
        <v>16.149999999999999</v>
      </c>
      <c r="M29" s="16">
        <v>16.3</v>
      </c>
      <c r="N29" s="14">
        <v>4100</v>
      </c>
      <c r="O29" s="14">
        <f t="shared" ref="O29:O59" si="2">N29*(100-2.45)/100</f>
        <v>3999.55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4100</v>
      </c>
      <c r="E30" s="14">
        <f t="shared" si="0"/>
        <v>3999.55</v>
      </c>
      <c r="F30" s="15">
        <v>35</v>
      </c>
      <c r="G30" s="16">
        <v>8.3000000000000007</v>
      </c>
      <c r="H30" s="16">
        <v>8.4499999999999993</v>
      </c>
      <c r="I30" s="14">
        <v>0</v>
      </c>
      <c r="J30" s="14">
        <f t="shared" si="1"/>
        <v>0</v>
      </c>
      <c r="K30" s="15">
        <v>67</v>
      </c>
      <c r="L30" s="16">
        <v>16.3</v>
      </c>
      <c r="M30" s="16">
        <v>16.45</v>
      </c>
      <c r="N30" s="14">
        <v>4100</v>
      </c>
      <c r="O30" s="14">
        <f t="shared" si="2"/>
        <v>3999.55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4100</v>
      </c>
      <c r="E31" s="14">
        <f t="shared" si="0"/>
        <v>3999.55</v>
      </c>
      <c r="F31" s="15">
        <v>36</v>
      </c>
      <c r="G31" s="16">
        <v>8.4499999999999993</v>
      </c>
      <c r="H31" s="16">
        <v>9</v>
      </c>
      <c r="I31" s="14">
        <v>0</v>
      </c>
      <c r="J31" s="14">
        <f t="shared" si="1"/>
        <v>0</v>
      </c>
      <c r="K31" s="15">
        <v>68</v>
      </c>
      <c r="L31" s="16">
        <v>16.45</v>
      </c>
      <c r="M31" s="16">
        <v>17</v>
      </c>
      <c r="N31" s="14">
        <v>4100</v>
      </c>
      <c r="O31" s="14">
        <f t="shared" si="2"/>
        <v>3999.55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4100</v>
      </c>
      <c r="E32" s="14">
        <f t="shared" si="0"/>
        <v>3999.55</v>
      </c>
      <c r="F32" s="15">
        <v>37</v>
      </c>
      <c r="G32" s="16">
        <v>9</v>
      </c>
      <c r="H32" s="16">
        <v>9.15</v>
      </c>
      <c r="I32" s="14">
        <v>0</v>
      </c>
      <c r="J32" s="14">
        <f t="shared" si="1"/>
        <v>0</v>
      </c>
      <c r="K32" s="15">
        <v>69</v>
      </c>
      <c r="L32" s="16">
        <v>17</v>
      </c>
      <c r="M32" s="16">
        <v>17.149999999999999</v>
      </c>
      <c r="N32" s="14">
        <v>4100</v>
      </c>
      <c r="O32" s="14">
        <f t="shared" si="2"/>
        <v>3999.55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4100</v>
      </c>
      <c r="E33" s="14">
        <f t="shared" si="0"/>
        <v>3999.55</v>
      </c>
      <c r="F33" s="15">
        <v>38</v>
      </c>
      <c r="G33" s="16">
        <v>9.15</v>
      </c>
      <c r="H33" s="16">
        <v>9.3000000000000007</v>
      </c>
      <c r="I33" s="14">
        <v>0</v>
      </c>
      <c r="J33" s="14">
        <f t="shared" si="1"/>
        <v>0</v>
      </c>
      <c r="K33" s="15">
        <v>70</v>
      </c>
      <c r="L33" s="16">
        <v>17.149999999999999</v>
      </c>
      <c r="M33" s="16">
        <v>17.3</v>
      </c>
      <c r="N33" s="14">
        <v>4100</v>
      </c>
      <c r="O33" s="14">
        <f t="shared" si="2"/>
        <v>3999.55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4100</v>
      </c>
      <c r="E34" s="14">
        <f t="shared" si="0"/>
        <v>3999.55</v>
      </c>
      <c r="F34" s="15">
        <v>39</v>
      </c>
      <c r="G34" s="16">
        <v>9.3000000000000007</v>
      </c>
      <c r="H34" s="16">
        <v>9.4499999999999993</v>
      </c>
      <c r="I34" s="14">
        <v>0</v>
      </c>
      <c r="J34" s="14">
        <f t="shared" si="1"/>
        <v>0</v>
      </c>
      <c r="K34" s="15">
        <v>71</v>
      </c>
      <c r="L34" s="16">
        <v>17.3</v>
      </c>
      <c r="M34" s="16">
        <v>17.45</v>
      </c>
      <c r="N34" s="14">
        <v>4100</v>
      </c>
      <c r="O34" s="14">
        <f t="shared" si="2"/>
        <v>3999.55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4100</v>
      </c>
      <c r="E35" s="14">
        <f t="shared" si="0"/>
        <v>3999.55</v>
      </c>
      <c r="F35" s="15">
        <v>40</v>
      </c>
      <c r="G35" s="16">
        <v>9.4499999999999993</v>
      </c>
      <c r="H35" s="16">
        <v>10</v>
      </c>
      <c r="I35" s="14">
        <v>0</v>
      </c>
      <c r="J35" s="14">
        <f t="shared" si="1"/>
        <v>0</v>
      </c>
      <c r="K35" s="15">
        <v>72</v>
      </c>
      <c r="L35" s="19">
        <v>17.45</v>
      </c>
      <c r="M35" s="16">
        <v>18</v>
      </c>
      <c r="N35" s="14">
        <v>4100</v>
      </c>
      <c r="O35" s="14">
        <f t="shared" si="2"/>
        <v>3999.55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4100</v>
      </c>
      <c r="E36" s="14">
        <f t="shared" si="0"/>
        <v>3999.55</v>
      </c>
      <c r="F36" s="15">
        <v>41</v>
      </c>
      <c r="G36" s="16">
        <v>10</v>
      </c>
      <c r="H36" s="19">
        <v>10.15</v>
      </c>
      <c r="I36" s="14">
        <v>0</v>
      </c>
      <c r="J36" s="14">
        <f t="shared" si="1"/>
        <v>0</v>
      </c>
      <c r="K36" s="15">
        <v>73</v>
      </c>
      <c r="L36" s="19">
        <v>18</v>
      </c>
      <c r="M36" s="16">
        <v>18.149999999999999</v>
      </c>
      <c r="N36" s="14">
        <v>4100</v>
      </c>
      <c r="O36" s="14">
        <f t="shared" si="2"/>
        <v>3999.55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4100</v>
      </c>
      <c r="E37" s="14">
        <f t="shared" si="0"/>
        <v>3999.55</v>
      </c>
      <c r="F37" s="15">
        <v>42</v>
      </c>
      <c r="G37" s="16">
        <v>10.15</v>
      </c>
      <c r="H37" s="19">
        <v>10.3</v>
      </c>
      <c r="I37" s="14">
        <v>0</v>
      </c>
      <c r="J37" s="14">
        <f t="shared" si="1"/>
        <v>0</v>
      </c>
      <c r="K37" s="15">
        <v>74</v>
      </c>
      <c r="L37" s="19">
        <v>18.149999999999999</v>
      </c>
      <c r="M37" s="16">
        <v>18.3</v>
      </c>
      <c r="N37" s="14">
        <v>4100</v>
      </c>
      <c r="O37" s="14">
        <f t="shared" si="2"/>
        <v>3999.55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4100</v>
      </c>
      <c r="E38" s="14">
        <f t="shared" si="0"/>
        <v>3999.55</v>
      </c>
      <c r="F38" s="15">
        <v>43</v>
      </c>
      <c r="G38" s="16">
        <v>10.3</v>
      </c>
      <c r="H38" s="19">
        <v>10.45</v>
      </c>
      <c r="I38" s="14">
        <v>0</v>
      </c>
      <c r="J38" s="14">
        <f t="shared" si="1"/>
        <v>0</v>
      </c>
      <c r="K38" s="15">
        <v>75</v>
      </c>
      <c r="L38" s="19">
        <v>18.3</v>
      </c>
      <c r="M38" s="16">
        <v>18.45</v>
      </c>
      <c r="N38" s="14">
        <v>4100</v>
      </c>
      <c r="O38" s="14">
        <f t="shared" si="2"/>
        <v>3999.55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4100</v>
      </c>
      <c r="E39" s="14">
        <f t="shared" si="0"/>
        <v>3999.55</v>
      </c>
      <c r="F39" s="15">
        <v>44</v>
      </c>
      <c r="G39" s="16">
        <v>10.45</v>
      </c>
      <c r="H39" s="19">
        <v>11</v>
      </c>
      <c r="I39" s="14">
        <v>0</v>
      </c>
      <c r="J39" s="14">
        <f t="shared" si="1"/>
        <v>0</v>
      </c>
      <c r="K39" s="15">
        <v>76</v>
      </c>
      <c r="L39" s="19">
        <v>18.45</v>
      </c>
      <c r="M39" s="16">
        <v>19</v>
      </c>
      <c r="N39" s="14">
        <v>4100</v>
      </c>
      <c r="O39" s="14">
        <f t="shared" si="2"/>
        <v>3999.55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4100</v>
      </c>
      <c r="E40" s="14">
        <f t="shared" si="0"/>
        <v>3999.55</v>
      </c>
      <c r="F40" s="15">
        <v>45</v>
      </c>
      <c r="G40" s="16">
        <v>11</v>
      </c>
      <c r="H40" s="19">
        <v>11.15</v>
      </c>
      <c r="I40" s="14">
        <v>4100</v>
      </c>
      <c r="J40" s="14">
        <f t="shared" si="1"/>
        <v>3999.55</v>
      </c>
      <c r="K40" s="15">
        <v>77</v>
      </c>
      <c r="L40" s="19">
        <v>19</v>
      </c>
      <c r="M40" s="16">
        <v>19.149999999999999</v>
      </c>
      <c r="N40" s="14">
        <v>4100</v>
      </c>
      <c r="O40" s="14">
        <f t="shared" si="2"/>
        <v>3999.55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4100</v>
      </c>
      <c r="E41" s="14">
        <f t="shared" si="0"/>
        <v>3999.55</v>
      </c>
      <c r="F41" s="15">
        <v>46</v>
      </c>
      <c r="G41" s="16">
        <v>11.15</v>
      </c>
      <c r="H41" s="19">
        <v>11.3</v>
      </c>
      <c r="I41" s="14">
        <v>4100</v>
      </c>
      <c r="J41" s="14">
        <f t="shared" si="1"/>
        <v>3999.55</v>
      </c>
      <c r="K41" s="15">
        <v>78</v>
      </c>
      <c r="L41" s="19">
        <v>19.149999999999999</v>
      </c>
      <c r="M41" s="16">
        <v>19.3</v>
      </c>
      <c r="N41" s="14">
        <v>4100</v>
      </c>
      <c r="O41" s="14">
        <f t="shared" si="2"/>
        <v>3999.55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4100</v>
      </c>
      <c r="E42" s="14">
        <f t="shared" si="0"/>
        <v>3999.55</v>
      </c>
      <c r="F42" s="15">
        <v>47</v>
      </c>
      <c r="G42" s="16">
        <v>11.3</v>
      </c>
      <c r="H42" s="19">
        <v>11.45</v>
      </c>
      <c r="I42" s="14">
        <v>4100</v>
      </c>
      <c r="J42" s="14">
        <f t="shared" si="1"/>
        <v>3999.55</v>
      </c>
      <c r="K42" s="15">
        <v>79</v>
      </c>
      <c r="L42" s="19">
        <v>19.3</v>
      </c>
      <c r="M42" s="16">
        <v>19.45</v>
      </c>
      <c r="N42" s="14">
        <v>4100</v>
      </c>
      <c r="O42" s="14">
        <f t="shared" si="2"/>
        <v>3999.55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4100</v>
      </c>
      <c r="E43" s="14">
        <f t="shared" si="0"/>
        <v>3999.55</v>
      </c>
      <c r="F43" s="15">
        <v>48</v>
      </c>
      <c r="G43" s="16">
        <v>11.45</v>
      </c>
      <c r="H43" s="19">
        <v>12</v>
      </c>
      <c r="I43" s="14">
        <v>4100</v>
      </c>
      <c r="J43" s="14">
        <f t="shared" si="1"/>
        <v>3999.55</v>
      </c>
      <c r="K43" s="15">
        <v>80</v>
      </c>
      <c r="L43" s="19">
        <v>19.45</v>
      </c>
      <c r="M43" s="16">
        <v>20</v>
      </c>
      <c r="N43" s="14">
        <v>4100</v>
      </c>
      <c r="O43" s="14">
        <f t="shared" si="2"/>
        <v>3999.55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4100</v>
      </c>
      <c r="E44" s="14">
        <f t="shared" si="0"/>
        <v>3999.55</v>
      </c>
      <c r="F44" s="15">
        <v>49</v>
      </c>
      <c r="G44" s="16">
        <v>12</v>
      </c>
      <c r="H44" s="19">
        <v>12.15</v>
      </c>
      <c r="I44" s="14">
        <v>4100</v>
      </c>
      <c r="J44" s="14">
        <f t="shared" si="1"/>
        <v>3999.55</v>
      </c>
      <c r="K44" s="15">
        <v>81</v>
      </c>
      <c r="L44" s="19">
        <v>20</v>
      </c>
      <c r="M44" s="16">
        <v>20.149999999999999</v>
      </c>
      <c r="N44" s="14">
        <v>4100</v>
      </c>
      <c r="O44" s="14">
        <f t="shared" si="2"/>
        <v>3999.55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4100</v>
      </c>
      <c r="E45" s="14">
        <f t="shared" si="0"/>
        <v>3999.55</v>
      </c>
      <c r="F45" s="15">
        <v>50</v>
      </c>
      <c r="G45" s="16">
        <v>12.15</v>
      </c>
      <c r="H45" s="19">
        <v>12.3</v>
      </c>
      <c r="I45" s="14">
        <v>4100</v>
      </c>
      <c r="J45" s="14">
        <f t="shared" si="1"/>
        <v>3999.55</v>
      </c>
      <c r="K45" s="15">
        <v>82</v>
      </c>
      <c r="L45" s="19">
        <v>20.149999999999999</v>
      </c>
      <c r="M45" s="16">
        <v>20.3</v>
      </c>
      <c r="N45" s="14">
        <v>4100</v>
      </c>
      <c r="O45" s="14">
        <f t="shared" si="2"/>
        <v>3999.55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4100</v>
      </c>
      <c r="E46" s="14">
        <f t="shared" si="0"/>
        <v>3999.55</v>
      </c>
      <c r="F46" s="15">
        <v>51</v>
      </c>
      <c r="G46" s="16">
        <v>12.3</v>
      </c>
      <c r="H46" s="19">
        <v>12.45</v>
      </c>
      <c r="I46" s="14">
        <v>4100</v>
      </c>
      <c r="J46" s="14">
        <f t="shared" si="1"/>
        <v>3999.55</v>
      </c>
      <c r="K46" s="15">
        <v>83</v>
      </c>
      <c r="L46" s="19">
        <v>20.3</v>
      </c>
      <c r="M46" s="16">
        <v>20.45</v>
      </c>
      <c r="N46" s="14">
        <v>4100</v>
      </c>
      <c r="O46" s="14">
        <f t="shared" si="2"/>
        <v>3999.55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4100</v>
      </c>
      <c r="E47" s="14">
        <f t="shared" si="0"/>
        <v>3999.55</v>
      </c>
      <c r="F47" s="15">
        <v>52</v>
      </c>
      <c r="G47" s="16">
        <v>12.45</v>
      </c>
      <c r="H47" s="19">
        <v>13</v>
      </c>
      <c r="I47" s="14">
        <v>4100</v>
      </c>
      <c r="J47" s="14">
        <f t="shared" si="1"/>
        <v>3999.55</v>
      </c>
      <c r="K47" s="15">
        <v>84</v>
      </c>
      <c r="L47" s="19">
        <v>20.45</v>
      </c>
      <c r="M47" s="16">
        <v>21</v>
      </c>
      <c r="N47" s="14">
        <v>4100</v>
      </c>
      <c r="O47" s="14">
        <f t="shared" si="2"/>
        <v>3999.55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4100</v>
      </c>
      <c r="E48" s="14">
        <f t="shared" si="0"/>
        <v>3999.55</v>
      </c>
      <c r="F48" s="15">
        <v>53</v>
      </c>
      <c r="G48" s="16">
        <v>13</v>
      </c>
      <c r="H48" s="19">
        <v>13.15</v>
      </c>
      <c r="I48" s="14">
        <v>4100</v>
      </c>
      <c r="J48" s="14">
        <f t="shared" si="1"/>
        <v>3999.55</v>
      </c>
      <c r="K48" s="15">
        <v>85</v>
      </c>
      <c r="L48" s="19">
        <v>21</v>
      </c>
      <c r="M48" s="16">
        <v>21.15</v>
      </c>
      <c r="N48" s="14">
        <v>4100</v>
      </c>
      <c r="O48" s="14">
        <f t="shared" si="2"/>
        <v>3999.55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4100</v>
      </c>
      <c r="E49" s="14">
        <f t="shared" si="0"/>
        <v>3999.55</v>
      </c>
      <c r="F49" s="15">
        <v>54</v>
      </c>
      <c r="G49" s="16">
        <v>13.15</v>
      </c>
      <c r="H49" s="19">
        <v>13.3</v>
      </c>
      <c r="I49" s="14">
        <v>4100</v>
      </c>
      <c r="J49" s="14">
        <f t="shared" si="1"/>
        <v>3999.55</v>
      </c>
      <c r="K49" s="15">
        <v>86</v>
      </c>
      <c r="L49" s="19">
        <v>21.15</v>
      </c>
      <c r="M49" s="16">
        <v>21.3</v>
      </c>
      <c r="N49" s="14">
        <v>4100</v>
      </c>
      <c r="O49" s="14">
        <f t="shared" si="2"/>
        <v>3999.55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4100</v>
      </c>
      <c r="E50" s="14">
        <f t="shared" si="0"/>
        <v>3999.55</v>
      </c>
      <c r="F50" s="15">
        <v>55</v>
      </c>
      <c r="G50" s="16">
        <v>13.3</v>
      </c>
      <c r="H50" s="19">
        <v>13.45</v>
      </c>
      <c r="I50" s="14">
        <v>4100</v>
      </c>
      <c r="J50" s="14">
        <f t="shared" si="1"/>
        <v>3999.55</v>
      </c>
      <c r="K50" s="15">
        <v>87</v>
      </c>
      <c r="L50" s="19">
        <v>21.3</v>
      </c>
      <c r="M50" s="16">
        <v>21.45</v>
      </c>
      <c r="N50" s="14">
        <v>4100</v>
      </c>
      <c r="O50" s="14">
        <f t="shared" si="2"/>
        <v>3999.55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4100</v>
      </c>
      <c r="E51" s="14">
        <f t="shared" si="0"/>
        <v>3999.55</v>
      </c>
      <c r="F51" s="15">
        <v>56</v>
      </c>
      <c r="G51" s="16">
        <v>13.45</v>
      </c>
      <c r="H51" s="19">
        <v>14</v>
      </c>
      <c r="I51" s="14">
        <v>4100</v>
      </c>
      <c r="J51" s="14">
        <f t="shared" si="1"/>
        <v>3999.55</v>
      </c>
      <c r="K51" s="15">
        <v>88</v>
      </c>
      <c r="L51" s="19">
        <v>21.45</v>
      </c>
      <c r="M51" s="16">
        <v>22</v>
      </c>
      <c r="N51" s="14">
        <v>4100</v>
      </c>
      <c r="O51" s="14">
        <f t="shared" si="2"/>
        <v>3999.55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4100</v>
      </c>
      <c r="E52" s="14">
        <f t="shared" si="0"/>
        <v>3999.55</v>
      </c>
      <c r="F52" s="15">
        <v>57</v>
      </c>
      <c r="G52" s="16">
        <v>14</v>
      </c>
      <c r="H52" s="19">
        <v>14.15</v>
      </c>
      <c r="I52" s="14">
        <v>4100</v>
      </c>
      <c r="J52" s="14">
        <f t="shared" si="1"/>
        <v>3999.55</v>
      </c>
      <c r="K52" s="15">
        <v>89</v>
      </c>
      <c r="L52" s="19">
        <v>22</v>
      </c>
      <c r="M52" s="16">
        <v>22.15</v>
      </c>
      <c r="N52" s="14">
        <v>4100</v>
      </c>
      <c r="O52" s="14">
        <f t="shared" si="2"/>
        <v>3999.55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4100</v>
      </c>
      <c r="E53" s="14">
        <f t="shared" si="0"/>
        <v>3999.55</v>
      </c>
      <c r="F53" s="15">
        <v>58</v>
      </c>
      <c r="G53" s="16">
        <v>14.15</v>
      </c>
      <c r="H53" s="19">
        <v>14.3</v>
      </c>
      <c r="I53" s="14">
        <v>4100</v>
      </c>
      <c r="J53" s="14">
        <f t="shared" si="1"/>
        <v>3999.55</v>
      </c>
      <c r="K53" s="15">
        <v>90</v>
      </c>
      <c r="L53" s="19">
        <v>22.15</v>
      </c>
      <c r="M53" s="16">
        <v>22.3</v>
      </c>
      <c r="N53" s="14">
        <v>4100</v>
      </c>
      <c r="O53" s="14">
        <f t="shared" si="2"/>
        <v>3999.55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4100</v>
      </c>
      <c r="E54" s="14">
        <f t="shared" si="0"/>
        <v>3999.55</v>
      </c>
      <c r="F54" s="15">
        <v>59</v>
      </c>
      <c r="G54" s="16">
        <v>14.3</v>
      </c>
      <c r="H54" s="19">
        <v>14.45</v>
      </c>
      <c r="I54" s="14">
        <v>4100</v>
      </c>
      <c r="J54" s="14">
        <f t="shared" si="1"/>
        <v>3999.55</v>
      </c>
      <c r="K54" s="15">
        <v>91</v>
      </c>
      <c r="L54" s="19">
        <v>22.3</v>
      </c>
      <c r="M54" s="16">
        <v>22.45</v>
      </c>
      <c r="N54" s="14">
        <v>4100</v>
      </c>
      <c r="O54" s="14">
        <f t="shared" si="2"/>
        <v>3999.55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4100</v>
      </c>
      <c r="E55" s="14">
        <f t="shared" si="0"/>
        <v>3999.55</v>
      </c>
      <c r="F55" s="15">
        <v>60</v>
      </c>
      <c r="G55" s="16">
        <v>14.45</v>
      </c>
      <c r="H55" s="16">
        <v>15</v>
      </c>
      <c r="I55" s="14">
        <v>4100</v>
      </c>
      <c r="J55" s="14">
        <f t="shared" si="1"/>
        <v>3999.55</v>
      </c>
      <c r="K55" s="15">
        <v>92</v>
      </c>
      <c r="L55" s="19">
        <v>22.45</v>
      </c>
      <c r="M55" s="16">
        <v>23</v>
      </c>
      <c r="N55" s="14">
        <v>4100</v>
      </c>
      <c r="O55" s="14">
        <f t="shared" si="2"/>
        <v>3999.55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4100</v>
      </c>
      <c r="E56" s="14">
        <f t="shared" si="0"/>
        <v>3999.55</v>
      </c>
      <c r="F56" s="15">
        <v>61</v>
      </c>
      <c r="G56" s="16">
        <v>15</v>
      </c>
      <c r="H56" s="16">
        <v>15.15</v>
      </c>
      <c r="I56" s="14">
        <v>4100</v>
      </c>
      <c r="J56" s="14">
        <f t="shared" si="1"/>
        <v>3999.55</v>
      </c>
      <c r="K56" s="15">
        <v>93</v>
      </c>
      <c r="L56" s="19">
        <v>23</v>
      </c>
      <c r="M56" s="16">
        <v>23.15</v>
      </c>
      <c r="N56" s="14">
        <v>4100</v>
      </c>
      <c r="O56" s="14">
        <f t="shared" si="2"/>
        <v>3999.55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4100</v>
      </c>
      <c r="E57" s="14">
        <f t="shared" si="0"/>
        <v>3999.55</v>
      </c>
      <c r="F57" s="15">
        <v>62</v>
      </c>
      <c r="G57" s="16">
        <v>15.15</v>
      </c>
      <c r="H57" s="16">
        <v>15.3</v>
      </c>
      <c r="I57" s="14">
        <v>4100</v>
      </c>
      <c r="J57" s="14">
        <f t="shared" si="1"/>
        <v>3999.55</v>
      </c>
      <c r="K57" s="15">
        <v>94</v>
      </c>
      <c r="L57" s="16">
        <v>23.15</v>
      </c>
      <c r="M57" s="16">
        <v>23.3</v>
      </c>
      <c r="N57" s="14">
        <v>4100</v>
      </c>
      <c r="O57" s="14">
        <f t="shared" si="2"/>
        <v>3999.55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4100</v>
      </c>
      <c r="E58" s="14">
        <f t="shared" si="0"/>
        <v>3999.55</v>
      </c>
      <c r="F58" s="15">
        <v>63</v>
      </c>
      <c r="G58" s="16">
        <v>15.3</v>
      </c>
      <c r="H58" s="16">
        <v>15.45</v>
      </c>
      <c r="I58" s="14">
        <v>4100</v>
      </c>
      <c r="J58" s="14">
        <f t="shared" si="1"/>
        <v>3999.55</v>
      </c>
      <c r="K58" s="15">
        <v>95</v>
      </c>
      <c r="L58" s="16">
        <v>23.3</v>
      </c>
      <c r="M58" s="16">
        <v>23.45</v>
      </c>
      <c r="N58" s="14">
        <v>4100</v>
      </c>
      <c r="O58" s="14">
        <f t="shared" si="2"/>
        <v>3999.55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4100</v>
      </c>
      <c r="E59" s="14">
        <f t="shared" si="0"/>
        <v>3999.55</v>
      </c>
      <c r="F59" s="15">
        <v>64</v>
      </c>
      <c r="G59" s="16">
        <v>15.45</v>
      </c>
      <c r="H59" s="16">
        <v>16</v>
      </c>
      <c r="I59" s="14">
        <v>4100</v>
      </c>
      <c r="J59" s="14">
        <f t="shared" si="1"/>
        <v>3999.55</v>
      </c>
      <c r="K59" s="21">
        <v>96</v>
      </c>
      <c r="L59" s="16">
        <v>23.45</v>
      </c>
      <c r="M59" s="22">
        <v>24</v>
      </c>
      <c r="N59" s="14">
        <v>4100</v>
      </c>
      <c r="O59" s="14">
        <f t="shared" si="2"/>
        <v>3999.55</v>
      </c>
    </row>
    <row r="60" spans="1:18" ht="23.25">
      <c r="A60" s="23"/>
      <c r="B60" s="24"/>
      <c r="C60" s="25"/>
      <c r="D60" s="26">
        <f>SUM(D28:D59)</f>
        <v>131200</v>
      </c>
      <c r="E60" s="27">
        <f>SUM(E28:E59)</f>
        <v>127985.60000000006</v>
      </c>
      <c r="F60" s="28"/>
      <c r="G60" s="29"/>
      <c r="H60" s="29"/>
      <c r="I60" s="27">
        <f>SUM(I28:I59)</f>
        <v>82000</v>
      </c>
      <c r="J60" s="26">
        <f>SUM(J28:J59)</f>
        <v>79991.000000000029</v>
      </c>
      <c r="K60" s="28"/>
      <c r="L60" s="29"/>
      <c r="M60" s="29"/>
      <c r="N60" s="26">
        <f>SUM(N28:N59)</f>
        <v>131200</v>
      </c>
      <c r="O60" s="27">
        <f>SUM(O28:O59)</f>
        <v>127985.60000000006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114</v>
      </c>
      <c r="B62" s="24">
        <f>SUM(D60,I60,N60)/(4000*1000)</f>
        <v>8.6099999999999996E-2</v>
      </c>
      <c r="C62" s="51">
        <f>SUM(E60,J60,O60)/(4000*1000)</f>
        <v>8.3990550000000053E-2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2:R98"/>
  <sheetViews>
    <sheetView view="pageBreakPreview" topLeftCell="A49" zoomScale="76" zoomScaleNormal="58" zoomScaleSheetLayoutView="76" workbookViewId="0">
      <selection activeCell="H79" sqref="H79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115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116</v>
      </c>
      <c r="N12" s="2" t="s">
        <v>117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83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3" t="s">
        <v>20</v>
      </c>
      <c r="D21" s="63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62" t="s">
        <v>29</v>
      </c>
      <c r="C27" s="62" t="s">
        <v>2</v>
      </c>
      <c r="D27" s="66"/>
      <c r="E27" s="66"/>
      <c r="F27" s="66"/>
      <c r="G27" s="62" t="s">
        <v>29</v>
      </c>
      <c r="H27" s="62" t="s">
        <v>2</v>
      </c>
      <c r="I27" s="66"/>
      <c r="J27" s="66"/>
      <c r="K27" s="66"/>
      <c r="L27" s="62" t="s">
        <v>29</v>
      </c>
      <c r="M27" s="62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4100</v>
      </c>
      <c r="E28" s="14">
        <f>D28*(100-2.45)/100</f>
        <v>3999.55</v>
      </c>
      <c r="F28" s="15">
        <v>33</v>
      </c>
      <c r="G28" s="16">
        <v>8</v>
      </c>
      <c r="H28" s="16">
        <v>8.15</v>
      </c>
      <c r="I28" s="14">
        <v>4100</v>
      </c>
      <c r="J28" s="14">
        <f>I28*(100-2.45)/100</f>
        <v>3999.55</v>
      </c>
      <c r="K28" s="15">
        <v>65</v>
      </c>
      <c r="L28" s="16">
        <v>16</v>
      </c>
      <c r="M28" s="16">
        <v>16.149999999999999</v>
      </c>
      <c r="N28" s="14">
        <v>4100</v>
      </c>
      <c r="O28" s="14">
        <f>N28*(100-2.45)/100</f>
        <v>3999.55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4100</v>
      </c>
      <c r="E29" s="14">
        <f t="shared" ref="E29:E59" si="0">D29*(100-2.45)/100</f>
        <v>3999.55</v>
      </c>
      <c r="F29" s="15">
        <v>34</v>
      </c>
      <c r="G29" s="16">
        <v>8.15</v>
      </c>
      <c r="H29" s="16">
        <v>8.3000000000000007</v>
      </c>
      <c r="I29" s="14">
        <v>4100</v>
      </c>
      <c r="J29" s="14">
        <f t="shared" ref="J29:J59" si="1">I29*(100-2.45)/100</f>
        <v>3999.55</v>
      </c>
      <c r="K29" s="15">
        <v>66</v>
      </c>
      <c r="L29" s="16">
        <v>16.149999999999999</v>
      </c>
      <c r="M29" s="16">
        <v>16.3</v>
      </c>
      <c r="N29" s="14">
        <v>4100</v>
      </c>
      <c r="O29" s="14">
        <f t="shared" ref="O29:O59" si="2">N29*(100-2.45)/100</f>
        <v>3999.55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4100</v>
      </c>
      <c r="E30" s="14">
        <f t="shared" si="0"/>
        <v>3999.55</v>
      </c>
      <c r="F30" s="15">
        <v>35</v>
      </c>
      <c r="G30" s="16">
        <v>8.3000000000000007</v>
      </c>
      <c r="H30" s="16">
        <v>8.4499999999999993</v>
      </c>
      <c r="I30" s="14">
        <v>4100</v>
      </c>
      <c r="J30" s="14">
        <f t="shared" si="1"/>
        <v>3999.55</v>
      </c>
      <c r="K30" s="15">
        <v>67</v>
      </c>
      <c r="L30" s="16">
        <v>16.3</v>
      </c>
      <c r="M30" s="16">
        <v>16.45</v>
      </c>
      <c r="N30" s="14">
        <v>4100</v>
      </c>
      <c r="O30" s="14">
        <f t="shared" si="2"/>
        <v>3999.55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4100</v>
      </c>
      <c r="E31" s="14">
        <f t="shared" si="0"/>
        <v>3999.55</v>
      </c>
      <c r="F31" s="15">
        <v>36</v>
      </c>
      <c r="G31" s="16">
        <v>8.4499999999999993</v>
      </c>
      <c r="H31" s="16">
        <v>9</v>
      </c>
      <c r="I31" s="14">
        <v>4100</v>
      </c>
      <c r="J31" s="14">
        <f t="shared" si="1"/>
        <v>3999.55</v>
      </c>
      <c r="K31" s="15">
        <v>68</v>
      </c>
      <c r="L31" s="16">
        <v>16.45</v>
      </c>
      <c r="M31" s="16">
        <v>17</v>
      </c>
      <c r="N31" s="14">
        <v>4100</v>
      </c>
      <c r="O31" s="14">
        <f t="shared" si="2"/>
        <v>3999.55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4100</v>
      </c>
      <c r="E32" s="14">
        <f t="shared" si="0"/>
        <v>3999.55</v>
      </c>
      <c r="F32" s="15">
        <v>37</v>
      </c>
      <c r="G32" s="16">
        <v>9</v>
      </c>
      <c r="H32" s="16">
        <v>9.15</v>
      </c>
      <c r="I32" s="14">
        <v>4100</v>
      </c>
      <c r="J32" s="14">
        <f t="shared" si="1"/>
        <v>3999.55</v>
      </c>
      <c r="K32" s="15">
        <v>69</v>
      </c>
      <c r="L32" s="16">
        <v>17</v>
      </c>
      <c r="M32" s="16">
        <v>17.149999999999999</v>
      </c>
      <c r="N32" s="14">
        <v>4100</v>
      </c>
      <c r="O32" s="14">
        <f t="shared" si="2"/>
        <v>3999.55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4100</v>
      </c>
      <c r="E33" s="14">
        <f t="shared" si="0"/>
        <v>3999.55</v>
      </c>
      <c r="F33" s="15">
        <v>38</v>
      </c>
      <c r="G33" s="16">
        <v>9.15</v>
      </c>
      <c r="H33" s="16">
        <v>9.3000000000000007</v>
      </c>
      <c r="I33" s="14">
        <v>4100</v>
      </c>
      <c r="J33" s="14">
        <f t="shared" si="1"/>
        <v>3999.55</v>
      </c>
      <c r="K33" s="15">
        <v>70</v>
      </c>
      <c r="L33" s="16">
        <v>17.149999999999999</v>
      </c>
      <c r="M33" s="16">
        <v>17.3</v>
      </c>
      <c r="N33" s="14">
        <v>4100</v>
      </c>
      <c r="O33" s="14">
        <f t="shared" si="2"/>
        <v>3999.55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4100</v>
      </c>
      <c r="E34" s="14">
        <f t="shared" si="0"/>
        <v>3999.55</v>
      </c>
      <c r="F34" s="15">
        <v>39</v>
      </c>
      <c r="G34" s="16">
        <v>9.3000000000000007</v>
      </c>
      <c r="H34" s="16">
        <v>9.4499999999999993</v>
      </c>
      <c r="I34" s="14">
        <v>4100</v>
      </c>
      <c r="J34" s="14">
        <f t="shared" si="1"/>
        <v>3999.55</v>
      </c>
      <c r="K34" s="15">
        <v>71</v>
      </c>
      <c r="L34" s="16">
        <v>17.3</v>
      </c>
      <c r="M34" s="16">
        <v>17.45</v>
      </c>
      <c r="N34" s="14">
        <v>4100</v>
      </c>
      <c r="O34" s="14">
        <f t="shared" si="2"/>
        <v>3999.55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4100</v>
      </c>
      <c r="E35" s="14">
        <f t="shared" si="0"/>
        <v>3999.55</v>
      </c>
      <c r="F35" s="15">
        <v>40</v>
      </c>
      <c r="G35" s="16">
        <v>9.4499999999999993</v>
      </c>
      <c r="H35" s="16">
        <v>10</v>
      </c>
      <c r="I35" s="14">
        <v>4100</v>
      </c>
      <c r="J35" s="14">
        <f t="shared" si="1"/>
        <v>3999.55</v>
      </c>
      <c r="K35" s="15">
        <v>72</v>
      </c>
      <c r="L35" s="19">
        <v>17.45</v>
      </c>
      <c r="M35" s="16">
        <v>18</v>
      </c>
      <c r="N35" s="14">
        <v>4100</v>
      </c>
      <c r="O35" s="14">
        <f t="shared" si="2"/>
        <v>3999.55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4100</v>
      </c>
      <c r="E36" s="14">
        <f t="shared" si="0"/>
        <v>3999.55</v>
      </c>
      <c r="F36" s="15">
        <v>41</v>
      </c>
      <c r="G36" s="16">
        <v>10</v>
      </c>
      <c r="H36" s="19">
        <v>10.15</v>
      </c>
      <c r="I36" s="14">
        <v>4100</v>
      </c>
      <c r="J36" s="14">
        <f t="shared" si="1"/>
        <v>3999.55</v>
      </c>
      <c r="K36" s="15">
        <v>73</v>
      </c>
      <c r="L36" s="19">
        <v>18</v>
      </c>
      <c r="M36" s="16">
        <v>18.149999999999999</v>
      </c>
      <c r="N36" s="14">
        <v>4100</v>
      </c>
      <c r="O36" s="14">
        <f t="shared" si="2"/>
        <v>3999.55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4100</v>
      </c>
      <c r="E37" s="14">
        <f t="shared" si="0"/>
        <v>3999.55</v>
      </c>
      <c r="F37" s="15">
        <v>42</v>
      </c>
      <c r="G37" s="16">
        <v>10.15</v>
      </c>
      <c r="H37" s="19">
        <v>10.3</v>
      </c>
      <c r="I37" s="14">
        <v>4100</v>
      </c>
      <c r="J37" s="14">
        <f t="shared" si="1"/>
        <v>3999.55</v>
      </c>
      <c r="K37" s="15">
        <v>74</v>
      </c>
      <c r="L37" s="19">
        <v>18.149999999999999</v>
      </c>
      <c r="M37" s="16">
        <v>18.3</v>
      </c>
      <c r="N37" s="14">
        <v>4100</v>
      </c>
      <c r="O37" s="14">
        <f t="shared" si="2"/>
        <v>3999.55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4100</v>
      </c>
      <c r="E38" s="14">
        <f t="shared" si="0"/>
        <v>3999.55</v>
      </c>
      <c r="F38" s="15">
        <v>43</v>
      </c>
      <c r="G38" s="16">
        <v>10.3</v>
      </c>
      <c r="H38" s="19">
        <v>10.45</v>
      </c>
      <c r="I38" s="14">
        <v>4100</v>
      </c>
      <c r="J38" s="14">
        <f t="shared" si="1"/>
        <v>3999.55</v>
      </c>
      <c r="K38" s="15">
        <v>75</v>
      </c>
      <c r="L38" s="19">
        <v>18.3</v>
      </c>
      <c r="M38" s="16">
        <v>18.45</v>
      </c>
      <c r="N38" s="14">
        <v>4100</v>
      </c>
      <c r="O38" s="14">
        <f t="shared" si="2"/>
        <v>3999.55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4100</v>
      </c>
      <c r="E39" s="14">
        <f t="shared" si="0"/>
        <v>3999.55</v>
      </c>
      <c r="F39" s="15">
        <v>44</v>
      </c>
      <c r="G39" s="16">
        <v>10.45</v>
      </c>
      <c r="H39" s="19">
        <v>11</v>
      </c>
      <c r="I39" s="14">
        <v>4100</v>
      </c>
      <c r="J39" s="14">
        <f t="shared" si="1"/>
        <v>3999.55</v>
      </c>
      <c r="K39" s="15">
        <v>76</v>
      </c>
      <c r="L39" s="19">
        <v>18.45</v>
      </c>
      <c r="M39" s="16">
        <v>19</v>
      </c>
      <c r="N39" s="14">
        <v>4100</v>
      </c>
      <c r="O39" s="14">
        <f t="shared" si="2"/>
        <v>3999.55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4100</v>
      </c>
      <c r="E40" s="14">
        <f t="shared" si="0"/>
        <v>3999.55</v>
      </c>
      <c r="F40" s="15">
        <v>45</v>
      </c>
      <c r="G40" s="16">
        <v>11</v>
      </c>
      <c r="H40" s="19">
        <v>11.15</v>
      </c>
      <c r="I40" s="14">
        <v>4100</v>
      </c>
      <c r="J40" s="14">
        <f t="shared" si="1"/>
        <v>3999.55</v>
      </c>
      <c r="K40" s="15">
        <v>77</v>
      </c>
      <c r="L40" s="19">
        <v>19</v>
      </c>
      <c r="M40" s="16">
        <v>19.149999999999999</v>
      </c>
      <c r="N40" s="14">
        <v>4100</v>
      </c>
      <c r="O40" s="14">
        <f t="shared" si="2"/>
        <v>3999.55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4100</v>
      </c>
      <c r="E41" s="14">
        <f t="shared" si="0"/>
        <v>3999.55</v>
      </c>
      <c r="F41" s="15">
        <v>46</v>
      </c>
      <c r="G41" s="16">
        <v>11.15</v>
      </c>
      <c r="H41" s="19">
        <v>11.3</v>
      </c>
      <c r="I41" s="14">
        <v>4100</v>
      </c>
      <c r="J41" s="14">
        <f t="shared" si="1"/>
        <v>3999.55</v>
      </c>
      <c r="K41" s="15">
        <v>78</v>
      </c>
      <c r="L41" s="19">
        <v>19.149999999999999</v>
      </c>
      <c r="M41" s="16">
        <v>19.3</v>
      </c>
      <c r="N41" s="14">
        <v>4100</v>
      </c>
      <c r="O41" s="14">
        <f t="shared" si="2"/>
        <v>3999.55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4100</v>
      </c>
      <c r="E42" s="14">
        <f t="shared" si="0"/>
        <v>3999.55</v>
      </c>
      <c r="F42" s="15">
        <v>47</v>
      </c>
      <c r="G42" s="16">
        <v>11.3</v>
      </c>
      <c r="H42" s="19">
        <v>11.45</v>
      </c>
      <c r="I42" s="14">
        <v>4100</v>
      </c>
      <c r="J42" s="14">
        <f t="shared" si="1"/>
        <v>3999.55</v>
      </c>
      <c r="K42" s="15">
        <v>79</v>
      </c>
      <c r="L42" s="19">
        <v>19.3</v>
      </c>
      <c r="M42" s="16">
        <v>19.45</v>
      </c>
      <c r="N42" s="14">
        <v>4100</v>
      </c>
      <c r="O42" s="14">
        <f t="shared" si="2"/>
        <v>3999.55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4100</v>
      </c>
      <c r="E43" s="14">
        <f t="shared" si="0"/>
        <v>3999.55</v>
      </c>
      <c r="F43" s="15">
        <v>48</v>
      </c>
      <c r="G43" s="16">
        <v>11.45</v>
      </c>
      <c r="H43" s="19">
        <v>12</v>
      </c>
      <c r="I43" s="14">
        <v>4100</v>
      </c>
      <c r="J43" s="14">
        <f t="shared" si="1"/>
        <v>3999.55</v>
      </c>
      <c r="K43" s="15">
        <v>80</v>
      </c>
      <c r="L43" s="19">
        <v>19.45</v>
      </c>
      <c r="M43" s="16">
        <v>20</v>
      </c>
      <c r="N43" s="14">
        <v>4100</v>
      </c>
      <c r="O43" s="14">
        <f t="shared" si="2"/>
        <v>3999.55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4100</v>
      </c>
      <c r="E44" s="14">
        <f t="shared" si="0"/>
        <v>3999.55</v>
      </c>
      <c r="F44" s="15">
        <v>49</v>
      </c>
      <c r="G44" s="16">
        <v>12</v>
      </c>
      <c r="H44" s="19">
        <v>12.15</v>
      </c>
      <c r="I44" s="14">
        <v>4100</v>
      </c>
      <c r="J44" s="14">
        <f t="shared" si="1"/>
        <v>3999.55</v>
      </c>
      <c r="K44" s="15">
        <v>81</v>
      </c>
      <c r="L44" s="19">
        <v>20</v>
      </c>
      <c r="M44" s="16">
        <v>20.149999999999999</v>
      </c>
      <c r="N44" s="14">
        <v>4100</v>
      </c>
      <c r="O44" s="14">
        <f t="shared" si="2"/>
        <v>3999.55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4100</v>
      </c>
      <c r="E45" s="14">
        <f t="shared" si="0"/>
        <v>3999.55</v>
      </c>
      <c r="F45" s="15">
        <v>50</v>
      </c>
      <c r="G45" s="16">
        <v>12.15</v>
      </c>
      <c r="H45" s="19">
        <v>12.3</v>
      </c>
      <c r="I45" s="14">
        <v>4100</v>
      </c>
      <c r="J45" s="14">
        <f t="shared" si="1"/>
        <v>3999.55</v>
      </c>
      <c r="K45" s="15">
        <v>82</v>
      </c>
      <c r="L45" s="19">
        <v>20.149999999999999</v>
      </c>
      <c r="M45" s="16">
        <v>20.3</v>
      </c>
      <c r="N45" s="14">
        <v>4100</v>
      </c>
      <c r="O45" s="14">
        <f t="shared" si="2"/>
        <v>3999.55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4100</v>
      </c>
      <c r="E46" s="14">
        <f t="shared" si="0"/>
        <v>3999.55</v>
      </c>
      <c r="F46" s="15">
        <v>51</v>
      </c>
      <c r="G46" s="16">
        <v>12.3</v>
      </c>
      <c r="H46" s="19">
        <v>12.45</v>
      </c>
      <c r="I46" s="14">
        <v>4100</v>
      </c>
      <c r="J46" s="14">
        <f t="shared" si="1"/>
        <v>3999.55</v>
      </c>
      <c r="K46" s="15">
        <v>83</v>
      </c>
      <c r="L46" s="19">
        <v>20.3</v>
      </c>
      <c r="M46" s="16">
        <v>20.45</v>
      </c>
      <c r="N46" s="14">
        <v>4100</v>
      </c>
      <c r="O46" s="14">
        <f t="shared" si="2"/>
        <v>3999.55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4100</v>
      </c>
      <c r="E47" s="14">
        <f t="shared" si="0"/>
        <v>3999.55</v>
      </c>
      <c r="F47" s="15">
        <v>52</v>
      </c>
      <c r="G47" s="16">
        <v>12.45</v>
      </c>
      <c r="H47" s="19">
        <v>13</v>
      </c>
      <c r="I47" s="14">
        <v>4100</v>
      </c>
      <c r="J47" s="14">
        <f t="shared" si="1"/>
        <v>3999.55</v>
      </c>
      <c r="K47" s="15">
        <v>84</v>
      </c>
      <c r="L47" s="19">
        <v>20.45</v>
      </c>
      <c r="M47" s="16">
        <v>21</v>
      </c>
      <c r="N47" s="14">
        <v>4100</v>
      </c>
      <c r="O47" s="14">
        <f t="shared" si="2"/>
        <v>3999.55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4100</v>
      </c>
      <c r="E48" s="14">
        <f t="shared" si="0"/>
        <v>3999.55</v>
      </c>
      <c r="F48" s="15">
        <v>53</v>
      </c>
      <c r="G48" s="16">
        <v>13</v>
      </c>
      <c r="H48" s="19">
        <v>13.15</v>
      </c>
      <c r="I48" s="14">
        <v>4100</v>
      </c>
      <c r="J48" s="14">
        <f t="shared" si="1"/>
        <v>3999.55</v>
      </c>
      <c r="K48" s="15">
        <v>85</v>
      </c>
      <c r="L48" s="19">
        <v>21</v>
      </c>
      <c r="M48" s="16">
        <v>21.15</v>
      </c>
      <c r="N48" s="14">
        <v>4100</v>
      </c>
      <c r="O48" s="14">
        <f t="shared" si="2"/>
        <v>3999.55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4100</v>
      </c>
      <c r="E49" s="14">
        <f t="shared" si="0"/>
        <v>3999.55</v>
      </c>
      <c r="F49" s="15">
        <v>54</v>
      </c>
      <c r="G49" s="16">
        <v>13.15</v>
      </c>
      <c r="H49" s="19">
        <v>13.3</v>
      </c>
      <c r="I49" s="14">
        <v>4100</v>
      </c>
      <c r="J49" s="14">
        <f t="shared" si="1"/>
        <v>3999.55</v>
      </c>
      <c r="K49" s="15">
        <v>86</v>
      </c>
      <c r="L49" s="19">
        <v>21.15</v>
      </c>
      <c r="M49" s="16">
        <v>21.3</v>
      </c>
      <c r="N49" s="14">
        <v>4100</v>
      </c>
      <c r="O49" s="14">
        <f t="shared" si="2"/>
        <v>3999.55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4100</v>
      </c>
      <c r="E50" s="14">
        <f t="shared" si="0"/>
        <v>3999.55</v>
      </c>
      <c r="F50" s="15">
        <v>55</v>
      </c>
      <c r="G50" s="16">
        <v>13.3</v>
      </c>
      <c r="H50" s="19">
        <v>13.45</v>
      </c>
      <c r="I50" s="14">
        <v>4100</v>
      </c>
      <c r="J50" s="14">
        <f t="shared" si="1"/>
        <v>3999.55</v>
      </c>
      <c r="K50" s="15">
        <v>87</v>
      </c>
      <c r="L50" s="19">
        <v>21.3</v>
      </c>
      <c r="M50" s="16">
        <v>21.45</v>
      </c>
      <c r="N50" s="14">
        <v>4100</v>
      </c>
      <c r="O50" s="14">
        <f t="shared" si="2"/>
        <v>3999.55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4100</v>
      </c>
      <c r="E51" s="14">
        <f t="shared" si="0"/>
        <v>3999.55</v>
      </c>
      <c r="F51" s="15">
        <v>56</v>
      </c>
      <c r="G51" s="16">
        <v>13.45</v>
      </c>
      <c r="H51" s="19">
        <v>14</v>
      </c>
      <c r="I51" s="14">
        <v>4100</v>
      </c>
      <c r="J51" s="14">
        <f t="shared" si="1"/>
        <v>3999.55</v>
      </c>
      <c r="K51" s="15">
        <v>88</v>
      </c>
      <c r="L51" s="19">
        <v>21.45</v>
      </c>
      <c r="M51" s="16">
        <v>22</v>
      </c>
      <c r="N51" s="14">
        <v>4100</v>
      </c>
      <c r="O51" s="14">
        <f t="shared" si="2"/>
        <v>3999.55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4100</v>
      </c>
      <c r="E52" s="14">
        <f t="shared" si="0"/>
        <v>3999.55</v>
      </c>
      <c r="F52" s="15">
        <v>57</v>
      </c>
      <c r="G52" s="16">
        <v>14</v>
      </c>
      <c r="H52" s="19">
        <v>14.15</v>
      </c>
      <c r="I52" s="14">
        <v>4100</v>
      </c>
      <c r="J52" s="14">
        <f t="shared" si="1"/>
        <v>3999.55</v>
      </c>
      <c r="K52" s="15">
        <v>89</v>
      </c>
      <c r="L52" s="19">
        <v>22</v>
      </c>
      <c r="M52" s="16">
        <v>22.15</v>
      </c>
      <c r="N52" s="14">
        <v>4100</v>
      </c>
      <c r="O52" s="14">
        <f t="shared" si="2"/>
        <v>3999.55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4100</v>
      </c>
      <c r="E53" s="14">
        <f t="shared" si="0"/>
        <v>3999.55</v>
      </c>
      <c r="F53" s="15">
        <v>58</v>
      </c>
      <c r="G53" s="16">
        <v>14.15</v>
      </c>
      <c r="H53" s="19">
        <v>14.3</v>
      </c>
      <c r="I53" s="14">
        <v>4100</v>
      </c>
      <c r="J53" s="14">
        <f t="shared" si="1"/>
        <v>3999.55</v>
      </c>
      <c r="K53" s="15">
        <v>90</v>
      </c>
      <c r="L53" s="19">
        <v>22.15</v>
      </c>
      <c r="M53" s="16">
        <v>22.3</v>
      </c>
      <c r="N53" s="14">
        <v>4100</v>
      </c>
      <c r="O53" s="14">
        <f t="shared" si="2"/>
        <v>3999.55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4100</v>
      </c>
      <c r="E54" s="14">
        <f t="shared" si="0"/>
        <v>3999.55</v>
      </c>
      <c r="F54" s="15">
        <v>59</v>
      </c>
      <c r="G54" s="16">
        <v>14.3</v>
      </c>
      <c r="H54" s="19">
        <v>14.45</v>
      </c>
      <c r="I54" s="14">
        <v>4100</v>
      </c>
      <c r="J54" s="14">
        <f t="shared" si="1"/>
        <v>3999.55</v>
      </c>
      <c r="K54" s="15">
        <v>91</v>
      </c>
      <c r="L54" s="19">
        <v>22.3</v>
      </c>
      <c r="M54" s="16">
        <v>22.45</v>
      </c>
      <c r="N54" s="14">
        <v>4100</v>
      </c>
      <c r="O54" s="14">
        <f t="shared" si="2"/>
        <v>3999.55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4100</v>
      </c>
      <c r="E55" s="14">
        <f t="shared" si="0"/>
        <v>3999.55</v>
      </c>
      <c r="F55" s="15">
        <v>60</v>
      </c>
      <c r="G55" s="16">
        <v>14.45</v>
      </c>
      <c r="H55" s="16">
        <v>15</v>
      </c>
      <c r="I55" s="14">
        <v>4100</v>
      </c>
      <c r="J55" s="14">
        <f t="shared" si="1"/>
        <v>3999.55</v>
      </c>
      <c r="K55" s="15">
        <v>92</v>
      </c>
      <c r="L55" s="19">
        <v>22.45</v>
      </c>
      <c r="M55" s="16">
        <v>23</v>
      </c>
      <c r="N55" s="14">
        <v>4100</v>
      </c>
      <c r="O55" s="14">
        <f t="shared" si="2"/>
        <v>3999.55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4100</v>
      </c>
      <c r="E56" s="14">
        <f t="shared" si="0"/>
        <v>3999.55</v>
      </c>
      <c r="F56" s="15">
        <v>61</v>
      </c>
      <c r="G56" s="16">
        <v>15</v>
      </c>
      <c r="H56" s="16">
        <v>15.15</v>
      </c>
      <c r="I56" s="14">
        <v>4100</v>
      </c>
      <c r="J56" s="14">
        <f t="shared" si="1"/>
        <v>3999.55</v>
      </c>
      <c r="K56" s="15">
        <v>93</v>
      </c>
      <c r="L56" s="19">
        <v>23</v>
      </c>
      <c r="M56" s="16">
        <v>23.15</v>
      </c>
      <c r="N56" s="14">
        <v>4100</v>
      </c>
      <c r="O56" s="14">
        <f t="shared" si="2"/>
        <v>3999.55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4100</v>
      </c>
      <c r="E57" s="14">
        <f t="shared" si="0"/>
        <v>3999.55</v>
      </c>
      <c r="F57" s="15">
        <v>62</v>
      </c>
      <c r="G57" s="16">
        <v>15.15</v>
      </c>
      <c r="H57" s="16">
        <v>15.3</v>
      </c>
      <c r="I57" s="14">
        <v>4100</v>
      </c>
      <c r="J57" s="14">
        <f t="shared" si="1"/>
        <v>3999.55</v>
      </c>
      <c r="K57" s="15">
        <v>94</v>
      </c>
      <c r="L57" s="16">
        <v>23.15</v>
      </c>
      <c r="M57" s="16">
        <v>23.3</v>
      </c>
      <c r="N57" s="14">
        <v>4100</v>
      </c>
      <c r="O57" s="14">
        <f t="shared" si="2"/>
        <v>3999.55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4100</v>
      </c>
      <c r="E58" s="14">
        <f t="shared" si="0"/>
        <v>3999.55</v>
      </c>
      <c r="F58" s="15">
        <v>63</v>
      </c>
      <c r="G58" s="16">
        <v>15.3</v>
      </c>
      <c r="H58" s="16">
        <v>15.45</v>
      </c>
      <c r="I58" s="14">
        <v>4100</v>
      </c>
      <c r="J58" s="14">
        <f t="shared" si="1"/>
        <v>3999.55</v>
      </c>
      <c r="K58" s="15">
        <v>95</v>
      </c>
      <c r="L58" s="16">
        <v>23.3</v>
      </c>
      <c r="M58" s="16">
        <v>23.45</v>
      </c>
      <c r="N58" s="14">
        <v>4100</v>
      </c>
      <c r="O58" s="14">
        <f t="shared" si="2"/>
        <v>3999.55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4100</v>
      </c>
      <c r="E59" s="14">
        <f t="shared" si="0"/>
        <v>3999.55</v>
      </c>
      <c r="F59" s="15">
        <v>64</v>
      </c>
      <c r="G59" s="16">
        <v>15.45</v>
      </c>
      <c r="H59" s="16">
        <v>16</v>
      </c>
      <c r="I59" s="14">
        <v>4100</v>
      </c>
      <c r="J59" s="14">
        <f t="shared" si="1"/>
        <v>3999.55</v>
      </c>
      <c r="K59" s="21">
        <v>96</v>
      </c>
      <c r="L59" s="16">
        <v>23.45</v>
      </c>
      <c r="M59" s="22">
        <v>24</v>
      </c>
      <c r="N59" s="14">
        <v>4100</v>
      </c>
      <c r="O59" s="14">
        <f t="shared" si="2"/>
        <v>3999.55</v>
      </c>
    </row>
    <row r="60" spans="1:18" ht="23.25">
      <c r="A60" s="23"/>
      <c r="B60" s="24"/>
      <c r="C60" s="25"/>
      <c r="D60" s="26">
        <f>SUM(D28:D59)</f>
        <v>131200</v>
      </c>
      <c r="E60" s="27">
        <f>SUM(E28:E59)</f>
        <v>127985.60000000006</v>
      </c>
      <c r="F60" s="28"/>
      <c r="G60" s="29"/>
      <c r="H60" s="29"/>
      <c r="I60" s="27">
        <f>SUM(I28:I59)</f>
        <v>131200</v>
      </c>
      <c r="J60" s="26">
        <f>SUM(J28:J59)</f>
        <v>127985.60000000006</v>
      </c>
      <c r="K60" s="28"/>
      <c r="L60" s="29"/>
      <c r="M60" s="29"/>
      <c r="N60" s="26">
        <f>SUM(N28:N59)</f>
        <v>131200</v>
      </c>
      <c r="O60" s="27">
        <f>SUM(O28:O59)</f>
        <v>127985.60000000006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118</v>
      </c>
      <c r="B62" s="44">
        <f>SUM(D60,I60,N60)/(4000*1000)</f>
        <v>9.8400000000000001E-2</v>
      </c>
      <c r="C62" s="44">
        <f>SUM(E60,J60,O60)/(4000*1000)</f>
        <v>9.5989200000000038E-2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R97"/>
  <sheetViews>
    <sheetView view="pageBreakPreview" topLeftCell="A44" zoomScale="58" zoomScaleNormal="58" zoomScaleSheetLayoutView="58" workbookViewId="0">
      <selection activeCell="C62" sqref="C62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34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35</v>
      </c>
      <c r="N12" s="2" t="s">
        <v>36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15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" t="s">
        <v>20</v>
      </c>
      <c r="D21" s="6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10" t="s">
        <v>29</v>
      </c>
      <c r="C27" s="10" t="s">
        <v>2</v>
      </c>
      <c r="D27" s="66"/>
      <c r="E27" s="66"/>
      <c r="F27" s="66"/>
      <c r="G27" s="10" t="s">
        <v>29</v>
      </c>
      <c r="H27" s="10" t="s">
        <v>2</v>
      </c>
      <c r="I27" s="66"/>
      <c r="J27" s="66"/>
      <c r="K27" s="66"/>
      <c r="L27" s="10" t="s">
        <v>29</v>
      </c>
      <c r="M27" s="10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8210</v>
      </c>
      <c r="E28" s="14">
        <f>D28*(100-2.45)/100</f>
        <v>8008.8549999999996</v>
      </c>
      <c r="F28" s="15">
        <v>33</v>
      </c>
      <c r="G28" s="16">
        <v>8</v>
      </c>
      <c r="H28" s="16">
        <v>8.15</v>
      </c>
      <c r="I28" s="14">
        <v>8210</v>
      </c>
      <c r="J28" s="14">
        <f>I28*(100-2.45)/100</f>
        <v>8008.8549999999996</v>
      </c>
      <c r="K28" s="15">
        <v>65</v>
      </c>
      <c r="L28" s="16">
        <v>16</v>
      </c>
      <c r="M28" s="16">
        <v>16.149999999999999</v>
      </c>
      <c r="N28" s="14">
        <v>8210</v>
      </c>
      <c r="O28" s="14">
        <f>N28*(100-2.45)/100</f>
        <v>8008.8549999999996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8210</v>
      </c>
      <c r="E29" s="14">
        <f t="shared" ref="E29:E59" si="0">D29*(100-2.45)/100</f>
        <v>8008.8549999999996</v>
      </c>
      <c r="F29" s="15">
        <v>34</v>
      </c>
      <c r="G29" s="16">
        <v>8.15</v>
      </c>
      <c r="H29" s="16">
        <v>8.3000000000000007</v>
      </c>
      <c r="I29" s="14">
        <v>8210</v>
      </c>
      <c r="J29" s="14">
        <f t="shared" ref="J29:J59" si="1">I29*(100-2.45)/100</f>
        <v>8008.8549999999996</v>
      </c>
      <c r="K29" s="15">
        <v>66</v>
      </c>
      <c r="L29" s="16">
        <v>16.149999999999999</v>
      </c>
      <c r="M29" s="16">
        <v>16.3</v>
      </c>
      <c r="N29" s="14">
        <v>8210</v>
      </c>
      <c r="O29" s="14">
        <f>N29*(100-2.45)/100</f>
        <v>8008.8549999999996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8210</v>
      </c>
      <c r="E30" s="14">
        <f t="shared" si="0"/>
        <v>8008.8549999999996</v>
      </c>
      <c r="F30" s="15">
        <v>35</v>
      </c>
      <c r="G30" s="16">
        <v>8.3000000000000007</v>
      </c>
      <c r="H30" s="16">
        <v>8.4499999999999993</v>
      </c>
      <c r="I30" s="14">
        <v>8210</v>
      </c>
      <c r="J30" s="14">
        <f t="shared" si="1"/>
        <v>8008.8549999999996</v>
      </c>
      <c r="K30" s="15">
        <v>67</v>
      </c>
      <c r="L30" s="16">
        <v>16.3</v>
      </c>
      <c r="M30" s="16">
        <v>16.45</v>
      </c>
      <c r="N30" s="14">
        <v>8210</v>
      </c>
      <c r="O30" s="14">
        <f t="shared" ref="O30:O59" si="2">N30*(100-2.45)/100</f>
        <v>8008.8549999999996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8210</v>
      </c>
      <c r="E31" s="14">
        <f t="shared" si="0"/>
        <v>8008.8549999999996</v>
      </c>
      <c r="F31" s="15">
        <v>36</v>
      </c>
      <c r="G31" s="16">
        <v>8.4499999999999993</v>
      </c>
      <c r="H31" s="16">
        <v>9</v>
      </c>
      <c r="I31" s="14">
        <v>8210</v>
      </c>
      <c r="J31" s="14">
        <f t="shared" si="1"/>
        <v>8008.8549999999996</v>
      </c>
      <c r="K31" s="15">
        <v>68</v>
      </c>
      <c r="L31" s="16">
        <v>16.45</v>
      </c>
      <c r="M31" s="16">
        <v>17</v>
      </c>
      <c r="N31" s="14">
        <v>8210</v>
      </c>
      <c r="O31" s="14">
        <f t="shared" si="2"/>
        <v>8008.8549999999996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8210</v>
      </c>
      <c r="E32" s="14">
        <f t="shared" si="0"/>
        <v>8008.8549999999996</v>
      </c>
      <c r="F32" s="15">
        <v>37</v>
      </c>
      <c r="G32" s="16">
        <v>9</v>
      </c>
      <c r="H32" s="16">
        <v>9.15</v>
      </c>
      <c r="I32" s="14">
        <v>8210</v>
      </c>
      <c r="J32" s="14">
        <f t="shared" si="1"/>
        <v>8008.8549999999996</v>
      </c>
      <c r="K32" s="15">
        <v>69</v>
      </c>
      <c r="L32" s="16">
        <v>17</v>
      </c>
      <c r="M32" s="16">
        <v>17.149999999999999</v>
      </c>
      <c r="N32" s="14">
        <v>8210</v>
      </c>
      <c r="O32" s="14">
        <f t="shared" si="2"/>
        <v>8008.8549999999996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8210</v>
      </c>
      <c r="E33" s="14">
        <f t="shared" si="0"/>
        <v>8008.8549999999996</v>
      </c>
      <c r="F33" s="15">
        <v>38</v>
      </c>
      <c r="G33" s="16">
        <v>9.15</v>
      </c>
      <c r="H33" s="16">
        <v>9.3000000000000007</v>
      </c>
      <c r="I33" s="14">
        <v>8210</v>
      </c>
      <c r="J33" s="14">
        <f t="shared" si="1"/>
        <v>8008.8549999999996</v>
      </c>
      <c r="K33" s="15">
        <v>70</v>
      </c>
      <c r="L33" s="16">
        <v>17.149999999999999</v>
      </c>
      <c r="M33" s="16">
        <v>17.3</v>
      </c>
      <c r="N33" s="14">
        <v>8210</v>
      </c>
      <c r="O33" s="14">
        <f t="shared" si="2"/>
        <v>8008.8549999999996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8210</v>
      </c>
      <c r="E34" s="14">
        <f t="shared" si="0"/>
        <v>8008.8549999999996</v>
      </c>
      <c r="F34" s="15">
        <v>39</v>
      </c>
      <c r="G34" s="16">
        <v>9.3000000000000007</v>
      </c>
      <c r="H34" s="16">
        <v>9.4499999999999993</v>
      </c>
      <c r="I34" s="14">
        <v>8210</v>
      </c>
      <c r="J34" s="14">
        <f t="shared" si="1"/>
        <v>8008.8549999999996</v>
      </c>
      <c r="K34" s="15">
        <v>71</v>
      </c>
      <c r="L34" s="16">
        <v>17.3</v>
      </c>
      <c r="M34" s="16">
        <v>17.45</v>
      </c>
      <c r="N34" s="14">
        <v>8210</v>
      </c>
      <c r="O34" s="14">
        <f t="shared" si="2"/>
        <v>8008.8549999999996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8210</v>
      </c>
      <c r="E35" s="14">
        <f t="shared" si="0"/>
        <v>8008.8549999999996</v>
      </c>
      <c r="F35" s="15">
        <v>40</v>
      </c>
      <c r="G35" s="16">
        <v>9.4499999999999993</v>
      </c>
      <c r="H35" s="16">
        <v>10</v>
      </c>
      <c r="I35" s="14">
        <v>8210</v>
      </c>
      <c r="J35" s="14">
        <f t="shared" si="1"/>
        <v>8008.8549999999996</v>
      </c>
      <c r="K35" s="15">
        <v>72</v>
      </c>
      <c r="L35" s="19">
        <v>17.45</v>
      </c>
      <c r="M35" s="16">
        <v>18</v>
      </c>
      <c r="N35" s="14">
        <v>8210</v>
      </c>
      <c r="O35" s="14">
        <f t="shared" si="2"/>
        <v>8008.8549999999996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8210</v>
      </c>
      <c r="E36" s="14">
        <f t="shared" si="0"/>
        <v>8008.8549999999996</v>
      </c>
      <c r="F36" s="15">
        <v>41</v>
      </c>
      <c r="G36" s="16">
        <v>10</v>
      </c>
      <c r="H36" s="19">
        <v>10.15</v>
      </c>
      <c r="I36" s="14">
        <v>8210</v>
      </c>
      <c r="J36" s="14">
        <f t="shared" si="1"/>
        <v>8008.8549999999996</v>
      </c>
      <c r="K36" s="15">
        <v>73</v>
      </c>
      <c r="L36" s="19">
        <v>18</v>
      </c>
      <c r="M36" s="16">
        <v>18.149999999999999</v>
      </c>
      <c r="N36" s="14">
        <v>8210</v>
      </c>
      <c r="O36" s="14">
        <f t="shared" si="2"/>
        <v>8008.8549999999996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8210</v>
      </c>
      <c r="E37" s="14">
        <f t="shared" si="0"/>
        <v>8008.8549999999996</v>
      </c>
      <c r="F37" s="15">
        <v>42</v>
      </c>
      <c r="G37" s="16">
        <v>10.15</v>
      </c>
      <c r="H37" s="19">
        <v>10.3</v>
      </c>
      <c r="I37" s="14">
        <v>8210</v>
      </c>
      <c r="J37" s="14">
        <f t="shared" si="1"/>
        <v>8008.8549999999996</v>
      </c>
      <c r="K37" s="15">
        <v>74</v>
      </c>
      <c r="L37" s="19">
        <v>18.149999999999999</v>
      </c>
      <c r="M37" s="16">
        <v>18.3</v>
      </c>
      <c r="N37" s="14">
        <v>8210</v>
      </c>
      <c r="O37" s="14">
        <f t="shared" si="2"/>
        <v>8008.8549999999996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8210</v>
      </c>
      <c r="E38" s="14">
        <f t="shared" si="0"/>
        <v>8008.8549999999996</v>
      </c>
      <c r="F38" s="15">
        <v>43</v>
      </c>
      <c r="G38" s="16">
        <v>10.3</v>
      </c>
      <c r="H38" s="19">
        <v>10.45</v>
      </c>
      <c r="I38" s="14">
        <v>8210</v>
      </c>
      <c r="J38" s="14">
        <f t="shared" si="1"/>
        <v>8008.8549999999996</v>
      </c>
      <c r="K38" s="15">
        <v>75</v>
      </c>
      <c r="L38" s="19">
        <v>18.3</v>
      </c>
      <c r="M38" s="16">
        <v>18.45</v>
      </c>
      <c r="N38" s="14">
        <v>8210</v>
      </c>
      <c r="O38" s="14">
        <f t="shared" si="2"/>
        <v>8008.8549999999996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8210</v>
      </c>
      <c r="E39" s="14">
        <f t="shared" si="0"/>
        <v>8008.8549999999996</v>
      </c>
      <c r="F39" s="15">
        <v>44</v>
      </c>
      <c r="G39" s="16">
        <v>10.45</v>
      </c>
      <c r="H39" s="19">
        <v>11</v>
      </c>
      <c r="I39" s="14">
        <v>8210</v>
      </c>
      <c r="J39" s="14">
        <f t="shared" si="1"/>
        <v>8008.8549999999996</v>
      </c>
      <c r="K39" s="15">
        <v>76</v>
      </c>
      <c r="L39" s="19">
        <v>18.45</v>
      </c>
      <c r="M39" s="16">
        <v>19</v>
      </c>
      <c r="N39" s="14">
        <v>8210</v>
      </c>
      <c r="O39" s="14">
        <f t="shared" si="2"/>
        <v>8008.8549999999996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8210</v>
      </c>
      <c r="E40" s="14">
        <f t="shared" si="0"/>
        <v>8008.8549999999996</v>
      </c>
      <c r="F40" s="15">
        <v>45</v>
      </c>
      <c r="G40" s="16">
        <v>11</v>
      </c>
      <c r="H40" s="19">
        <v>11.15</v>
      </c>
      <c r="I40" s="14">
        <v>8210</v>
      </c>
      <c r="J40" s="14">
        <f t="shared" si="1"/>
        <v>8008.8549999999996</v>
      </c>
      <c r="K40" s="15">
        <v>77</v>
      </c>
      <c r="L40" s="19">
        <v>19</v>
      </c>
      <c r="M40" s="16">
        <v>19.149999999999999</v>
      </c>
      <c r="N40" s="14">
        <v>8210</v>
      </c>
      <c r="O40" s="14">
        <f t="shared" si="2"/>
        <v>8008.8549999999996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8210</v>
      </c>
      <c r="E41" s="14">
        <f t="shared" si="0"/>
        <v>8008.8549999999996</v>
      </c>
      <c r="F41" s="15">
        <v>46</v>
      </c>
      <c r="G41" s="16">
        <v>11.15</v>
      </c>
      <c r="H41" s="19">
        <v>11.3</v>
      </c>
      <c r="I41" s="14">
        <v>8210</v>
      </c>
      <c r="J41" s="14">
        <f t="shared" si="1"/>
        <v>8008.8549999999996</v>
      </c>
      <c r="K41" s="15">
        <v>78</v>
      </c>
      <c r="L41" s="19">
        <v>19.149999999999999</v>
      </c>
      <c r="M41" s="16">
        <v>19.3</v>
      </c>
      <c r="N41" s="14">
        <v>8210</v>
      </c>
      <c r="O41" s="14">
        <f t="shared" si="2"/>
        <v>8008.8549999999996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8210</v>
      </c>
      <c r="E42" s="14">
        <f t="shared" si="0"/>
        <v>8008.8549999999996</v>
      </c>
      <c r="F42" s="15">
        <v>47</v>
      </c>
      <c r="G42" s="16">
        <v>11.3</v>
      </c>
      <c r="H42" s="19">
        <v>11.45</v>
      </c>
      <c r="I42" s="14">
        <v>8210</v>
      </c>
      <c r="J42" s="14">
        <f t="shared" si="1"/>
        <v>8008.8549999999996</v>
      </c>
      <c r="K42" s="15">
        <v>79</v>
      </c>
      <c r="L42" s="19">
        <v>19.3</v>
      </c>
      <c r="M42" s="16">
        <v>19.45</v>
      </c>
      <c r="N42" s="14">
        <v>8210</v>
      </c>
      <c r="O42" s="14">
        <f t="shared" si="2"/>
        <v>8008.8549999999996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8210</v>
      </c>
      <c r="E43" s="14">
        <f t="shared" si="0"/>
        <v>8008.8549999999996</v>
      </c>
      <c r="F43" s="15">
        <v>48</v>
      </c>
      <c r="G43" s="16">
        <v>11.45</v>
      </c>
      <c r="H43" s="19">
        <v>12</v>
      </c>
      <c r="I43" s="14">
        <v>8210</v>
      </c>
      <c r="J43" s="14">
        <f t="shared" si="1"/>
        <v>8008.8549999999996</v>
      </c>
      <c r="K43" s="15">
        <v>80</v>
      </c>
      <c r="L43" s="19">
        <v>19.45</v>
      </c>
      <c r="M43" s="16">
        <v>20</v>
      </c>
      <c r="N43" s="14">
        <v>8210</v>
      </c>
      <c r="O43" s="14">
        <f t="shared" si="2"/>
        <v>8008.8549999999996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8210</v>
      </c>
      <c r="E44" s="14">
        <f t="shared" si="0"/>
        <v>8008.8549999999996</v>
      </c>
      <c r="F44" s="15">
        <v>49</v>
      </c>
      <c r="G44" s="16">
        <v>12</v>
      </c>
      <c r="H44" s="19">
        <v>12.15</v>
      </c>
      <c r="I44" s="14">
        <v>8210</v>
      </c>
      <c r="J44" s="14">
        <f t="shared" si="1"/>
        <v>8008.8549999999996</v>
      </c>
      <c r="K44" s="15">
        <v>81</v>
      </c>
      <c r="L44" s="19">
        <v>20</v>
      </c>
      <c r="M44" s="16">
        <v>20.149999999999999</v>
      </c>
      <c r="N44" s="14">
        <v>8210</v>
      </c>
      <c r="O44" s="14">
        <f t="shared" si="2"/>
        <v>8008.8549999999996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8210</v>
      </c>
      <c r="E45" s="14">
        <f t="shared" si="0"/>
        <v>8008.8549999999996</v>
      </c>
      <c r="F45" s="15">
        <v>50</v>
      </c>
      <c r="G45" s="16">
        <v>12.15</v>
      </c>
      <c r="H45" s="19">
        <v>12.3</v>
      </c>
      <c r="I45" s="14">
        <v>8210</v>
      </c>
      <c r="J45" s="14">
        <f t="shared" si="1"/>
        <v>8008.8549999999996</v>
      </c>
      <c r="K45" s="15">
        <v>82</v>
      </c>
      <c r="L45" s="19">
        <v>20.149999999999999</v>
      </c>
      <c r="M45" s="16">
        <v>20.3</v>
      </c>
      <c r="N45" s="14">
        <v>8210</v>
      </c>
      <c r="O45" s="14">
        <f t="shared" si="2"/>
        <v>8008.8549999999996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8210</v>
      </c>
      <c r="E46" s="14">
        <f t="shared" si="0"/>
        <v>8008.8549999999996</v>
      </c>
      <c r="F46" s="15">
        <v>51</v>
      </c>
      <c r="G46" s="16">
        <v>12.3</v>
      </c>
      <c r="H46" s="19">
        <v>12.45</v>
      </c>
      <c r="I46" s="14">
        <v>8210</v>
      </c>
      <c r="J46" s="14">
        <f t="shared" si="1"/>
        <v>8008.8549999999996</v>
      </c>
      <c r="K46" s="15">
        <v>83</v>
      </c>
      <c r="L46" s="19">
        <v>20.3</v>
      </c>
      <c r="M46" s="16">
        <v>20.45</v>
      </c>
      <c r="N46" s="14">
        <v>8210</v>
      </c>
      <c r="O46" s="14">
        <f t="shared" si="2"/>
        <v>8008.8549999999996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8210</v>
      </c>
      <c r="E47" s="14">
        <f t="shared" si="0"/>
        <v>8008.8549999999996</v>
      </c>
      <c r="F47" s="15">
        <v>52</v>
      </c>
      <c r="G47" s="16">
        <v>12.45</v>
      </c>
      <c r="H47" s="19">
        <v>13</v>
      </c>
      <c r="I47" s="14">
        <v>8210</v>
      </c>
      <c r="J47" s="14">
        <f t="shared" si="1"/>
        <v>8008.8549999999996</v>
      </c>
      <c r="K47" s="15">
        <v>84</v>
      </c>
      <c r="L47" s="19">
        <v>20.45</v>
      </c>
      <c r="M47" s="16">
        <v>21</v>
      </c>
      <c r="N47" s="14">
        <v>8210</v>
      </c>
      <c r="O47" s="14">
        <f t="shared" si="2"/>
        <v>8008.8549999999996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8210</v>
      </c>
      <c r="E48" s="14">
        <f t="shared" si="0"/>
        <v>8008.8549999999996</v>
      </c>
      <c r="F48" s="15">
        <v>53</v>
      </c>
      <c r="G48" s="16">
        <v>13</v>
      </c>
      <c r="H48" s="19">
        <v>13.15</v>
      </c>
      <c r="I48" s="14">
        <v>8210</v>
      </c>
      <c r="J48" s="14">
        <f t="shared" si="1"/>
        <v>8008.8549999999996</v>
      </c>
      <c r="K48" s="15">
        <v>85</v>
      </c>
      <c r="L48" s="19">
        <v>21</v>
      </c>
      <c r="M48" s="16">
        <v>21.15</v>
      </c>
      <c r="N48" s="14">
        <v>8210</v>
      </c>
      <c r="O48" s="14">
        <f t="shared" si="2"/>
        <v>8008.8549999999996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8210</v>
      </c>
      <c r="E49" s="14">
        <f t="shared" si="0"/>
        <v>8008.8549999999996</v>
      </c>
      <c r="F49" s="15">
        <v>54</v>
      </c>
      <c r="G49" s="16">
        <v>13.15</v>
      </c>
      <c r="H49" s="19">
        <v>13.3</v>
      </c>
      <c r="I49" s="14">
        <v>8210</v>
      </c>
      <c r="J49" s="14">
        <f t="shared" si="1"/>
        <v>8008.8549999999996</v>
      </c>
      <c r="K49" s="15">
        <v>86</v>
      </c>
      <c r="L49" s="19">
        <v>21.15</v>
      </c>
      <c r="M49" s="16">
        <v>21.3</v>
      </c>
      <c r="N49" s="14">
        <v>8210</v>
      </c>
      <c r="O49" s="14">
        <f t="shared" si="2"/>
        <v>8008.8549999999996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8210</v>
      </c>
      <c r="E50" s="14">
        <f t="shared" si="0"/>
        <v>8008.8549999999996</v>
      </c>
      <c r="F50" s="15">
        <v>55</v>
      </c>
      <c r="G50" s="16">
        <v>13.3</v>
      </c>
      <c r="H50" s="19">
        <v>13.45</v>
      </c>
      <c r="I50" s="14">
        <v>8210</v>
      </c>
      <c r="J50" s="14">
        <f t="shared" si="1"/>
        <v>8008.8549999999996</v>
      </c>
      <c r="K50" s="15">
        <v>87</v>
      </c>
      <c r="L50" s="19">
        <v>21.3</v>
      </c>
      <c r="M50" s="16">
        <v>21.45</v>
      </c>
      <c r="N50" s="14">
        <v>8210</v>
      </c>
      <c r="O50" s="14">
        <f t="shared" si="2"/>
        <v>8008.8549999999996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8210</v>
      </c>
      <c r="E51" s="14">
        <f t="shared" si="0"/>
        <v>8008.8549999999996</v>
      </c>
      <c r="F51" s="15">
        <v>56</v>
      </c>
      <c r="G51" s="16">
        <v>13.45</v>
      </c>
      <c r="H51" s="19">
        <v>14</v>
      </c>
      <c r="I51" s="14">
        <v>8210</v>
      </c>
      <c r="J51" s="14">
        <f t="shared" si="1"/>
        <v>8008.8549999999996</v>
      </c>
      <c r="K51" s="15">
        <v>88</v>
      </c>
      <c r="L51" s="19">
        <v>21.45</v>
      </c>
      <c r="M51" s="16">
        <v>22</v>
      </c>
      <c r="N51" s="14">
        <v>8210</v>
      </c>
      <c r="O51" s="14">
        <f t="shared" si="2"/>
        <v>8008.8549999999996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8210</v>
      </c>
      <c r="E52" s="14">
        <f t="shared" si="0"/>
        <v>8008.8549999999996</v>
      </c>
      <c r="F52" s="15">
        <v>57</v>
      </c>
      <c r="G52" s="16">
        <v>14</v>
      </c>
      <c r="H52" s="19">
        <v>14.15</v>
      </c>
      <c r="I52" s="14">
        <v>8210</v>
      </c>
      <c r="J52" s="14">
        <f t="shared" si="1"/>
        <v>8008.8549999999996</v>
      </c>
      <c r="K52" s="15">
        <v>89</v>
      </c>
      <c r="L52" s="19">
        <v>22</v>
      </c>
      <c r="M52" s="16">
        <v>22.15</v>
      </c>
      <c r="N52" s="14">
        <v>8210</v>
      </c>
      <c r="O52" s="14">
        <f t="shared" si="2"/>
        <v>8008.8549999999996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8210</v>
      </c>
      <c r="E53" s="14">
        <f t="shared" si="0"/>
        <v>8008.8549999999996</v>
      </c>
      <c r="F53" s="15">
        <v>58</v>
      </c>
      <c r="G53" s="16">
        <v>14.15</v>
      </c>
      <c r="H53" s="19">
        <v>14.3</v>
      </c>
      <c r="I53" s="14">
        <v>8210</v>
      </c>
      <c r="J53" s="14">
        <f t="shared" si="1"/>
        <v>8008.8549999999996</v>
      </c>
      <c r="K53" s="15">
        <v>90</v>
      </c>
      <c r="L53" s="19">
        <v>22.15</v>
      </c>
      <c r="M53" s="16">
        <v>22.3</v>
      </c>
      <c r="N53" s="14">
        <v>8210</v>
      </c>
      <c r="O53" s="14">
        <f t="shared" si="2"/>
        <v>8008.8549999999996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8210</v>
      </c>
      <c r="E54" s="14">
        <f t="shared" si="0"/>
        <v>8008.8549999999996</v>
      </c>
      <c r="F54" s="15">
        <v>59</v>
      </c>
      <c r="G54" s="16">
        <v>14.3</v>
      </c>
      <c r="H54" s="19">
        <v>14.45</v>
      </c>
      <c r="I54" s="14">
        <v>8210</v>
      </c>
      <c r="J54" s="14">
        <f t="shared" si="1"/>
        <v>8008.8549999999996</v>
      </c>
      <c r="K54" s="15">
        <v>91</v>
      </c>
      <c r="L54" s="19">
        <v>22.3</v>
      </c>
      <c r="M54" s="16">
        <v>22.45</v>
      </c>
      <c r="N54" s="14">
        <v>8210</v>
      </c>
      <c r="O54" s="14">
        <f t="shared" si="2"/>
        <v>8008.8549999999996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8210</v>
      </c>
      <c r="E55" s="14">
        <f t="shared" si="0"/>
        <v>8008.8549999999996</v>
      </c>
      <c r="F55" s="15">
        <v>60</v>
      </c>
      <c r="G55" s="16">
        <v>14.45</v>
      </c>
      <c r="H55" s="16">
        <v>15</v>
      </c>
      <c r="I55" s="14">
        <v>8210</v>
      </c>
      <c r="J55" s="14">
        <f t="shared" si="1"/>
        <v>8008.8549999999996</v>
      </c>
      <c r="K55" s="15">
        <v>92</v>
      </c>
      <c r="L55" s="19">
        <v>22.45</v>
      </c>
      <c r="M55" s="16">
        <v>23</v>
      </c>
      <c r="N55" s="14">
        <v>8210</v>
      </c>
      <c r="O55" s="14">
        <f t="shared" si="2"/>
        <v>8008.8549999999996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8210</v>
      </c>
      <c r="E56" s="14">
        <f t="shared" si="0"/>
        <v>8008.8549999999996</v>
      </c>
      <c r="F56" s="15">
        <v>61</v>
      </c>
      <c r="G56" s="16">
        <v>15</v>
      </c>
      <c r="H56" s="16">
        <v>15.15</v>
      </c>
      <c r="I56" s="14">
        <v>8210</v>
      </c>
      <c r="J56" s="14">
        <f t="shared" si="1"/>
        <v>8008.8549999999996</v>
      </c>
      <c r="K56" s="15">
        <v>93</v>
      </c>
      <c r="L56" s="19">
        <v>23</v>
      </c>
      <c r="M56" s="16">
        <v>23.15</v>
      </c>
      <c r="N56" s="14">
        <v>8210</v>
      </c>
      <c r="O56" s="14">
        <f t="shared" si="2"/>
        <v>8008.8549999999996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8210</v>
      </c>
      <c r="E57" s="14">
        <f t="shared" si="0"/>
        <v>8008.8549999999996</v>
      </c>
      <c r="F57" s="15">
        <v>62</v>
      </c>
      <c r="G57" s="16">
        <v>15.15</v>
      </c>
      <c r="H57" s="16">
        <v>15.3</v>
      </c>
      <c r="I57" s="14">
        <v>8210</v>
      </c>
      <c r="J57" s="14">
        <f t="shared" si="1"/>
        <v>8008.8549999999996</v>
      </c>
      <c r="K57" s="15">
        <v>94</v>
      </c>
      <c r="L57" s="16">
        <v>23.15</v>
      </c>
      <c r="M57" s="16">
        <v>23.3</v>
      </c>
      <c r="N57" s="14">
        <v>8210</v>
      </c>
      <c r="O57" s="14">
        <f t="shared" si="2"/>
        <v>8008.8549999999996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8210</v>
      </c>
      <c r="E58" s="14">
        <f t="shared" si="0"/>
        <v>8008.8549999999996</v>
      </c>
      <c r="F58" s="15">
        <v>63</v>
      </c>
      <c r="G58" s="16">
        <v>15.3</v>
      </c>
      <c r="H58" s="16">
        <v>15.45</v>
      </c>
      <c r="I58" s="14">
        <v>8210</v>
      </c>
      <c r="J58" s="14">
        <f t="shared" si="1"/>
        <v>8008.8549999999996</v>
      </c>
      <c r="K58" s="15">
        <v>95</v>
      </c>
      <c r="L58" s="16">
        <v>23.3</v>
      </c>
      <c r="M58" s="16">
        <v>23.45</v>
      </c>
      <c r="N58" s="14">
        <v>8210</v>
      </c>
      <c r="O58" s="14">
        <f t="shared" si="2"/>
        <v>8008.8549999999996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8210</v>
      </c>
      <c r="E59" s="14">
        <f t="shared" si="0"/>
        <v>8008.8549999999996</v>
      </c>
      <c r="F59" s="15">
        <v>64</v>
      </c>
      <c r="G59" s="16">
        <v>15.45</v>
      </c>
      <c r="H59" s="16">
        <v>16</v>
      </c>
      <c r="I59" s="14">
        <v>8210</v>
      </c>
      <c r="J59" s="14">
        <f t="shared" si="1"/>
        <v>8008.8549999999996</v>
      </c>
      <c r="K59" s="21">
        <v>96</v>
      </c>
      <c r="L59" s="16">
        <v>23.45</v>
      </c>
      <c r="M59" s="22">
        <v>24</v>
      </c>
      <c r="N59" s="14">
        <v>8210</v>
      </c>
      <c r="O59" s="14">
        <f t="shared" si="2"/>
        <v>8008.8549999999996</v>
      </c>
    </row>
    <row r="60" spans="1:18" s="17" customFormat="1" ht="27" customHeight="1">
      <c r="A60" s="39"/>
      <c r="B60" s="40"/>
      <c r="C60" s="41"/>
      <c r="D60" s="26">
        <f>SUM(D28:D59)</f>
        <v>262720</v>
      </c>
      <c r="E60" s="26">
        <f>SUM(E28:E59)</f>
        <v>256283.3600000001</v>
      </c>
      <c r="F60" s="42"/>
      <c r="G60" s="43"/>
      <c r="H60" s="43"/>
      <c r="I60" s="26">
        <f>SUM(I28:I59)</f>
        <v>262720</v>
      </c>
      <c r="J60" s="26">
        <f>SUM(J28:J59)</f>
        <v>256283.3600000001</v>
      </c>
      <c r="K60" s="42"/>
      <c r="L60" s="43"/>
      <c r="M60" s="43"/>
      <c r="N60" s="26">
        <f>SUM(N28:N59)</f>
        <v>262720</v>
      </c>
      <c r="O60" s="26">
        <f>SUM(O28:O59)</f>
        <v>256283.3600000001</v>
      </c>
    </row>
    <row r="61" spans="1:18" s="17" customFormat="1" ht="27" customHeight="1">
      <c r="A61" s="39"/>
      <c r="B61" s="40"/>
      <c r="C61" s="41"/>
      <c r="D61" s="26"/>
      <c r="E61" s="26"/>
      <c r="F61" s="42"/>
      <c r="G61" s="43"/>
      <c r="H61" s="43"/>
      <c r="I61" s="26"/>
      <c r="J61" s="26"/>
      <c r="K61" s="42"/>
      <c r="L61" s="43"/>
      <c r="M61" s="43"/>
      <c r="N61" s="26"/>
      <c r="O61" s="26"/>
    </row>
    <row r="62" spans="1:18" s="17" customFormat="1" ht="27" customHeight="1">
      <c r="A62" s="39" t="s">
        <v>38</v>
      </c>
      <c r="B62" s="45">
        <f>SUM(D60,I60,N60)/(4000*1000)</f>
        <v>0.19703999999999999</v>
      </c>
      <c r="C62" s="45">
        <f>SUM(E60,J60,O60)/(4000*1000)</f>
        <v>0.19221252000000008</v>
      </c>
      <c r="D62" s="26"/>
      <c r="E62" s="26"/>
      <c r="F62" s="42"/>
      <c r="G62" s="43"/>
      <c r="H62" s="43"/>
      <c r="I62" s="26"/>
      <c r="J62" s="26"/>
      <c r="K62" s="42"/>
      <c r="L62" s="43"/>
      <c r="M62" s="43"/>
      <c r="N62" s="26"/>
      <c r="O62" s="26"/>
    </row>
    <row r="63" spans="1:18" s="17" customFormat="1" ht="27" customHeight="1">
      <c r="A63" s="39"/>
      <c r="B63" s="40"/>
      <c r="C63" s="41"/>
      <c r="D63" s="26"/>
      <c r="E63" s="26"/>
      <c r="F63" s="42"/>
      <c r="G63" s="43"/>
      <c r="H63" s="43"/>
      <c r="I63" s="26"/>
      <c r="J63" s="26"/>
      <c r="K63" s="42"/>
      <c r="L63" s="43"/>
      <c r="M63" s="43"/>
      <c r="N63" s="26"/>
      <c r="O63" s="26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7" ht="18" customHeight="1">
      <c r="A65" s="2" t="s">
        <v>30</v>
      </c>
      <c r="D65" s="26"/>
      <c r="E65" s="31"/>
      <c r="J65" s="31"/>
      <c r="O65" s="31"/>
      <c r="Q65" s="31"/>
    </row>
    <row r="66" spans="1:17" ht="18" customHeight="1">
      <c r="D66" s="26"/>
      <c r="J66" s="31"/>
      <c r="Q66" s="31"/>
    </row>
    <row r="67" spans="1:17" ht="18" customHeight="1">
      <c r="A67" s="32" t="s">
        <v>31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Q67" s="31"/>
    </row>
    <row r="68" spans="1:17" ht="18" customHeight="1">
      <c r="A68" s="33" t="s">
        <v>32</v>
      </c>
      <c r="B68" s="33"/>
      <c r="C68" s="33"/>
      <c r="D68" s="26"/>
      <c r="E68" s="34"/>
      <c r="H68" s="31"/>
      <c r="J68" s="31"/>
    </row>
    <row r="69" spans="1:17" ht="18" customHeight="1">
      <c r="D69" s="26"/>
      <c r="E69" s="31"/>
      <c r="H69" s="31"/>
      <c r="J69" s="31"/>
    </row>
    <row r="70" spans="1:17" ht="18" customHeight="1">
      <c r="D70" s="26"/>
      <c r="E70" s="31"/>
      <c r="H70" s="31"/>
      <c r="M70" s="1" t="s">
        <v>33</v>
      </c>
    </row>
    <row r="71" spans="1:17" ht="18" customHeight="1">
      <c r="D71" s="26"/>
      <c r="E71" s="31"/>
      <c r="H71" s="31"/>
    </row>
    <row r="72" spans="1:17" ht="18" customHeight="1">
      <c r="D72" s="26"/>
      <c r="E72" s="31"/>
      <c r="H72" s="31"/>
    </row>
    <row r="73" spans="1:17" ht="18" customHeight="1">
      <c r="D73" s="26"/>
      <c r="E73" s="31"/>
      <c r="H73" s="31"/>
    </row>
    <row r="74" spans="1:17" ht="18" customHeight="1">
      <c r="D74" s="26"/>
      <c r="E74" s="31"/>
      <c r="H74" s="31"/>
    </row>
    <row r="75" spans="1:17" ht="18" customHeight="1">
      <c r="D75" s="26"/>
      <c r="E75" s="31"/>
      <c r="H75" s="31"/>
    </row>
    <row r="76" spans="1:17" ht="18" customHeight="1">
      <c r="D76" s="26"/>
      <c r="E76" s="31"/>
      <c r="H76" s="31"/>
    </row>
    <row r="77" spans="1:17" ht="18" customHeight="1">
      <c r="D77" s="26"/>
      <c r="E77" s="31"/>
      <c r="H77" s="31"/>
    </row>
    <row r="78" spans="1:17" ht="18" customHeight="1">
      <c r="D78" s="26"/>
      <c r="E78" s="31"/>
      <c r="H78" s="31"/>
    </row>
    <row r="79" spans="1:17" ht="18" customHeight="1">
      <c r="D79" s="26"/>
      <c r="E79" s="31"/>
      <c r="H79" s="31"/>
    </row>
    <row r="80" spans="1:17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s="3" customFormat="1" ht="18" customHeight="1">
      <c r="A85" s="1"/>
      <c r="B85" s="1"/>
      <c r="C85" s="1"/>
      <c r="D85" s="26"/>
      <c r="E85" s="31"/>
      <c r="F85" s="1"/>
      <c r="G85" s="1"/>
      <c r="H85" s="31"/>
      <c r="J85" s="1"/>
      <c r="K85" s="1"/>
      <c r="L85" s="1"/>
      <c r="M85" s="1"/>
      <c r="N85" s="1"/>
      <c r="O85" s="1"/>
      <c r="P85" s="1"/>
      <c r="Q85" s="1"/>
      <c r="R85" s="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35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D97" s="36"/>
      <c r="E97" s="1"/>
      <c r="F97" s="1"/>
      <c r="G97" s="1"/>
      <c r="H97" s="1"/>
      <c r="J97" s="1"/>
      <c r="K97" s="1"/>
      <c r="L97" s="1"/>
      <c r="M97" s="1"/>
      <c r="N97" s="1"/>
      <c r="O97" s="1"/>
      <c r="P97" s="1"/>
      <c r="Q97" s="1"/>
      <c r="R97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2:R98"/>
  <sheetViews>
    <sheetView view="pageBreakPreview" topLeftCell="A55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119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120</v>
      </c>
      <c r="N12" s="2" t="s">
        <v>121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122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5" t="s">
        <v>20</v>
      </c>
      <c r="D21" s="65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64" t="s">
        <v>29</v>
      </c>
      <c r="C27" s="64" t="s">
        <v>2</v>
      </c>
      <c r="D27" s="66"/>
      <c r="E27" s="66"/>
      <c r="F27" s="66"/>
      <c r="G27" s="64" t="s">
        <v>29</v>
      </c>
      <c r="H27" s="64" t="s">
        <v>2</v>
      </c>
      <c r="I27" s="66"/>
      <c r="J27" s="66"/>
      <c r="K27" s="66"/>
      <c r="L27" s="64" t="s">
        <v>29</v>
      </c>
      <c r="M27" s="64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1030</v>
      </c>
      <c r="E28" s="14">
        <f>D28*(100-2.45)/100</f>
        <v>1004.765</v>
      </c>
      <c r="F28" s="15">
        <v>33</v>
      </c>
      <c r="G28" s="16">
        <v>8</v>
      </c>
      <c r="H28" s="16">
        <v>8.15</v>
      </c>
      <c r="I28" s="14">
        <v>620</v>
      </c>
      <c r="J28" s="14">
        <f>I28*(100-2.45)/100</f>
        <v>604.80999999999995</v>
      </c>
      <c r="K28" s="15">
        <v>65</v>
      </c>
      <c r="L28" s="16">
        <v>16</v>
      </c>
      <c r="M28" s="16">
        <v>16.149999999999999</v>
      </c>
      <c r="N28" s="14">
        <v>620</v>
      </c>
      <c r="O28" s="14">
        <f>N28*(100-2.45)/100</f>
        <v>604.80999999999995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1030</v>
      </c>
      <c r="E29" s="14">
        <f t="shared" ref="E29:E59" si="0">D29*(100-2.45)/100</f>
        <v>1004.765</v>
      </c>
      <c r="F29" s="15">
        <v>34</v>
      </c>
      <c r="G29" s="16">
        <v>8.15</v>
      </c>
      <c r="H29" s="16">
        <v>8.3000000000000007</v>
      </c>
      <c r="I29" s="14">
        <v>620</v>
      </c>
      <c r="J29" s="14">
        <f t="shared" ref="J29:J59" si="1">I29*(100-2.45)/100</f>
        <v>604.80999999999995</v>
      </c>
      <c r="K29" s="15">
        <v>66</v>
      </c>
      <c r="L29" s="16">
        <v>16.149999999999999</v>
      </c>
      <c r="M29" s="16">
        <v>16.3</v>
      </c>
      <c r="N29" s="14">
        <v>620</v>
      </c>
      <c r="O29" s="14">
        <f t="shared" ref="O29:O59" si="2">N29*(100-2.45)/100</f>
        <v>604.80999999999995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1030</v>
      </c>
      <c r="E30" s="14">
        <f t="shared" si="0"/>
        <v>1004.765</v>
      </c>
      <c r="F30" s="15">
        <v>35</v>
      </c>
      <c r="G30" s="16">
        <v>8.3000000000000007</v>
      </c>
      <c r="H30" s="16">
        <v>8.4499999999999993</v>
      </c>
      <c r="I30" s="14">
        <v>620</v>
      </c>
      <c r="J30" s="14">
        <f t="shared" si="1"/>
        <v>604.80999999999995</v>
      </c>
      <c r="K30" s="15">
        <v>67</v>
      </c>
      <c r="L30" s="16">
        <v>16.3</v>
      </c>
      <c r="M30" s="16">
        <v>16.45</v>
      </c>
      <c r="N30" s="14">
        <v>620</v>
      </c>
      <c r="O30" s="14">
        <f t="shared" si="2"/>
        <v>604.80999999999995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1030</v>
      </c>
      <c r="E31" s="14">
        <f t="shared" si="0"/>
        <v>1004.765</v>
      </c>
      <c r="F31" s="15">
        <v>36</v>
      </c>
      <c r="G31" s="16">
        <v>8.4499999999999993</v>
      </c>
      <c r="H31" s="16">
        <v>9</v>
      </c>
      <c r="I31" s="14">
        <v>620</v>
      </c>
      <c r="J31" s="14">
        <f t="shared" si="1"/>
        <v>604.80999999999995</v>
      </c>
      <c r="K31" s="15">
        <v>68</v>
      </c>
      <c r="L31" s="16">
        <v>16.45</v>
      </c>
      <c r="M31" s="16">
        <v>17</v>
      </c>
      <c r="N31" s="14">
        <v>620</v>
      </c>
      <c r="O31" s="14">
        <f t="shared" si="2"/>
        <v>604.80999999999995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1030</v>
      </c>
      <c r="E32" s="14">
        <f t="shared" si="0"/>
        <v>1004.765</v>
      </c>
      <c r="F32" s="15">
        <v>37</v>
      </c>
      <c r="G32" s="16">
        <v>9</v>
      </c>
      <c r="H32" s="16">
        <v>9.15</v>
      </c>
      <c r="I32" s="14">
        <v>620</v>
      </c>
      <c r="J32" s="14">
        <f t="shared" si="1"/>
        <v>604.80999999999995</v>
      </c>
      <c r="K32" s="15">
        <v>69</v>
      </c>
      <c r="L32" s="16">
        <v>17</v>
      </c>
      <c r="M32" s="16">
        <v>17.149999999999999</v>
      </c>
      <c r="N32" s="14">
        <v>620</v>
      </c>
      <c r="O32" s="14">
        <f t="shared" si="2"/>
        <v>604.80999999999995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1030</v>
      </c>
      <c r="E33" s="14">
        <f t="shared" si="0"/>
        <v>1004.765</v>
      </c>
      <c r="F33" s="15">
        <v>38</v>
      </c>
      <c r="G33" s="16">
        <v>9.15</v>
      </c>
      <c r="H33" s="16">
        <v>9.3000000000000007</v>
      </c>
      <c r="I33" s="14">
        <v>620</v>
      </c>
      <c r="J33" s="14">
        <f t="shared" si="1"/>
        <v>604.80999999999995</v>
      </c>
      <c r="K33" s="15">
        <v>70</v>
      </c>
      <c r="L33" s="16">
        <v>17.149999999999999</v>
      </c>
      <c r="M33" s="16">
        <v>17.3</v>
      </c>
      <c r="N33" s="14">
        <v>620</v>
      </c>
      <c r="O33" s="14">
        <f t="shared" si="2"/>
        <v>604.80999999999995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1030</v>
      </c>
      <c r="E34" s="14">
        <f t="shared" si="0"/>
        <v>1004.765</v>
      </c>
      <c r="F34" s="15">
        <v>39</v>
      </c>
      <c r="G34" s="16">
        <v>9.3000000000000007</v>
      </c>
      <c r="H34" s="16">
        <v>9.4499999999999993</v>
      </c>
      <c r="I34" s="14">
        <v>620</v>
      </c>
      <c r="J34" s="14">
        <f t="shared" si="1"/>
        <v>604.80999999999995</v>
      </c>
      <c r="K34" s="15">
        <v>71</v>
      </c>
      <c r="L34" s="16">
        <v>17.3</v>
      </c>
      <c r="M34" s="16">
        <v>17.45</v>
      </c>
      <c r="N34" s="14">
        <v>620</v>
      </c>
      <c r="O34" s="14">
        <f t="shared" si="2"/>
        <v>604.80999999999995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1030</v>
      </c>
      <c r="E35" s="14">
        <f t="shared" si="0"/>
        <v>1004.765</v>
      </c>
      <c r="F35" s="15">
        <v>40</v>
      </c>
      <c r="G35" s="16">
        <v>9.4499999999999993</v>
      </c>
      <c r="H35" s="16">
        <v>10</v>
      </c>
      <c r="I35" s="14">
        <v>620</v>
      </c>
      <c r="J35" s="14">
        <f t="shared" si="1"/>
        <v>604.80999999999995</v>
      </c>
      <c r="K35" s="15">
        <v>72</v>
      </c>
      <c r="L35" s="19">
        <v>17.45</v>
      </c>
      <c r="M35" s="16">
        <v>18</v>
      </c>
      <c r="N35" s="14">
        <v>620</v>
      </c>
      <c r="O35" s="14">
        <f t="shared" si="2"/>
        <v>604.80999999999995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1030</v>
      </c>
      <c r="E36" s="14">
        <f t="shared" si="0"/>
        <v>1004.765</v>
      </c>
      <c r="F36" s="15">
        <v>41</v>
      </c>
      <c r="G36" s="16">
        <v>10</v>
      </c>
      <c r="H36" s="19">
        <v>10.15</v>
      </c>
      <c r="I36" s="14">
        <v>620</v>
      </c>
      <c r="J36" s="14">
        <f t="shared" si="1"/>
        <v>604.80999999999995</v>
      </c>
      <c r="K36" s="15">
        <v>73</v>
      </c>
      <c r="L36" s="19">
        <v>18</v>
      </c>
      <c r="M36" s="16">
        <v>18.149999999999999</v>
      </c>
      <c r="N36" s="14">
        <v>620</v>
      </c>
      <c r="O36" s="14">
        <f t="shared" si="2"/>
        <v>604.80999999999995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1030</v>
      </c>
      <c r="E37" s="14">
        <f t="shared" si="0"/>
        <v>1004.765</v>
      </c>
      <c r="F37" s="15">
        <v>42</v>
      </c>
      <c r="G37" s="16">
        <v>10.15</v>
      </c>
      <c r="H37" s="19">
        <v>10.3</v>
      </c>
      <c r="I37" s="14">
        <v>620</v>
      </c>
      <c r="J37" s="14">
        <f t="shared" si="1"/>
        <v>604.80999999999995</v>
      </c>
      <c r="K37" s="15">
        <v>74</v>
      </c>
      <c r="L37" s="19">
        <v>18.149999999999999</v>
      </c>
      <c r="M37" s="16">
        <v>18.3</v>
      </c>
      <c r="N37" s="14">
        <v>620</v>
      </c>
      <c r="O37" s="14">
        <f t="shared" si="2"/>
        <v>604.80999999999995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1030</v>
      </c>
      <c r="E38" s="14">
        <f t="shared" si="0"/>
        <v>1004.765</v>
      </c>
      <c r="F38" s="15">
        <v>43</v>
      </c>
      <c r="G38" s="16">
        <v>10.3</v>
      </c>
      <c r="H38" s="19">
        <v>10.45</v>
      </c>
      <c r="I38" s="14">
        <v>620</v>
      </c>
      <c r="J38" s="14">
        <f t="shared" si="1"/>
        <v>604.80999999999995</v>
      </c>
      <c r="K38" s="15">
        <v>75</v>
      </c>
      <c r="L38" s="19">
        <v>18.3</v>
      </c>
      <c r="M38" s="16">
        <v>18.45</v>
      </c>
      <c r="N38" s="14">
        <v>620</v>
      </c>
      <c r="O38" s="14">
        <f t="shared" si="2"/>
        <v>604.80999999999995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1030</v>
      </c>
      <c r="E39" s="14">
        <f t="shared" si="0"/>
        <v>1004.765</v>
      </c>
      <c r="F39" s="15">
        <v>44</v>
      </c>
      <c r="G39" s="16">
        <v>10.45</v>
      </c>
      <c r="H39" s="19">
        <v>11</v>
      </c>
      <c r="I39" s="14">
        <v>620</v>
      </c>
      <c r="J39" s="14">
        <f t="shared" si="1"/>
        <v>604.80999999999995</v>
      </c>
      <c r="K39" s="15">
        <v>76</v>
      </c>
      <c r="L39" s="19">
        <v>18.45</v>
      </c>
      <c r="M39" s="16">
        <v>19</v>
      </c>
      <c r="N39" s="14">
        <v>620</v>
      </c>
      <c r="O39" s="14">
        <f t="shared" si="2"/>
        <v>604.80999999999995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1030</v>
      </c>
      <c r="E40" s="14">
        <f t="shared" si="0"/>
        <v>1004.765</v>
      </c>
      <c r="F40" s="15">
        <v>45</v>
      </c>
      <c r="G40" s="16">
        <v>11</v>
      </c>
      <c r="H40" s="19">
        <v>11.15</v>
      </c>
      <c r="I40" s="14">
        <v>620</v>
      </c>
      <c r="J40" s="14">
        <f t="shared" si="1"/>
        <v>604.80999999999995</v>
      </c>
      <c r="K40" s="15">
        <v>77</v>
      </c>
      <c r="L40" s="19">
        <v>19</v>
      </c>
      <c r="M40" s="16">
        <v>19.149999999999999</v>
      </c>
      <c r="N40" s="14">
        <v>620</v>
      </c>
      <c r="O40" s="14">
        <f t="shared" si="2"/>
        <v>604.80999999999995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1030</v>
      </c>
      <c r="E41" s="14">
        <f t="shared" si="0"/>
        <v>1004.765</v>
      </c>
      <c r="F41" s="15">
        <v>46</v>
      </c>
      <c r="G41" s="16">
        <v>11.15</v>
      </c>
      <c r="H41" s="19">
        <v>11.3</v>
      </c>
      <c r="I41" s="14">
        <v>620</v>
      </c>
      <c r="J41" s="14">
        <f t="shared" si="1"/>
        <v>604.80999999999995</v>
      </c>
      <c r="K41" s="15">
        <v>78</v>
      </c>
      <c r="L41" s="19">
        <v>19.149999999999999</v>
      </c>
      <c r="M41" s="16">
        <v>19.3</v>
      </c>
      <c r="N41" s="14">
        <v>620</v>
      </c>
      <c r="O41" s="14">
        <f t="shared" si="2"/>
        <v>604.80999999999995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1030</v>
      </c>
      <c r="E42" s="14">
        <f t="shared" si="0"/>
        <v>1004.765</v>
      </c>
      <c r="F42" s="15">
        <v>47</v>
      </c>
      <c r="G42" s="16">
        <v>11.3</v>
      </c>
      <c r="H42" s="19">
        <v>11.45</v>
      </c>
      <c r="I42" s="14">
        <v>620</v>
      </c>
      <c r="J42" s="14">
        <f t="shared" si="1"/>
        <v>604.80999999999995</v>
      </c>
      <c r="K42" s="15">
        <v>79</v>
      </c>
      <c r="L42" s="19">
        <v>19.3</v>
      </c>
      <c r="M42" s="16">
        <v>19.45</v>
      </c>
      <c r="N42" s="14">
        <v>620</v>
      </c>
      <c r="O42" s="14">
        <f t="shared" si="2"/>
        <v>604.80999999999995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1030</v>
      </c>
      <c r="E43" s="14">
        <f t="shared" si="0"/>
        <v>1004.765</v>
      </c>
      <c r="F43" s="15">
        <v>48</v>
      </c>
      <c r="G43" s="16">
        <v>11.45</v>
      </c>
      <c r="H43" s="19">
        <v>12</v>
      </c>
      <c r="I43" s="14">
        <v>620</v>
      </c>
      <c r="J43" s="14">
        <f t="shared" si="1"/>
        <v>604.80999999999995</v>
      </c>
      <c r="K43" s="15">
        <v>80</v>
      </c>
      <c r="L43" s="19">
        <v>19.45</v>
      </c>
      <c r="M43" s="16">
        <v>20</v>
      </c>
      <c r="N43" s="14">
        <v>620</v>
      </c>
      <c r="O43" s="14">
        <f t="shared" si="2"/>
        <v>604.80999999999995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1030</v>
      </c>
      <c r="E44" s="14">
        <f t="shared" si="0"/>
        <v>1004.765</v>
      </c>
      <c r="F44" s="15">
        <v>49</v>
      </c>
      <c r="G44" s="16">
        <v>12</v>
      </c>
      <c r="H44" s="19">
        <v>12.15</v>
      </c>
      <c r="I44" s="14">
        <v>620</v>
      </c>
      <c r="J44" s="14">
        <f t="shared" si="1"/>
        <v>604.80999999999995</v>
      </c>
      <c r="K44" s="15">
        <v>81</v>
      </c>
      <c r="L44" s="19">
        <v>20</v>
      </c>
      <c r="M44" s="16">
        <v>20.149999999999999</v>
      </c>
      <c r="N44" s="14">
        <v>620</v>
      </c>
      <c r="O44" s="14">
        <f t="shared" si="2"/>
        <v>604.80999999999995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1030</v>
      </c>
      <c r="E45" s="14">
        <f t="shared" si="0"/>
        <v>1004.765</v>
      </c>
      <c r="F45" s="15">
        <v>50</v>
      </c>
      <c r="G45" s="16">
        <v>12.15</v>
      </c>
      <c r="H45" s="19">
        <v>12.3</v>
      </c>
      <c r="I45" s="14">
        <v>620</v>
      </c>
      <c r="J45" s="14">
        <f t="shared" si="1"/>
        <v>604.80999999999995</v>
      </c>
      <c r="K45" s="15">
        <v>82</v>
      </c>
      <c r="L45" s="19">
        <v>20.149999999999999</v>
      </c>
      <c r="M45" s="16">
        <v>20.3</v>
      </c>
      <c r="N45" s="14">
        <v>620</v>
      </c>
      <c r="O45" s="14">
        <f t="shared" si="2"/>
        <v>604.80999999999995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1030</v>
      </c>
      <c r="E46" s="14">
        <f t="shared" si="0"/>
        <v>1004.765</v>
      </c>
      <c r="F46" s="15">
        <v>51</v>
      </c>
      <c r="G46" s="16">
        <v>12.3</v>
      </c>
      <c r="H46" s="19">
        <v>12.45</v>
      </c>
      <c r="I46" s="14">
        <v>620</v>
      </c>
      <c r="J46" s="14">
        <f t="shared" si="1"/>
        <v>604.80999999999995</v>
      </c>
      <c r="K46" s="15">
        <v>83</v>
      </c>
      <c r="L46" s="19">
        <v>20.3</v>
      </c>
      <c r="M46" s="16">
        <v>20.45</v>
      </c>
      <c r="N46" s="14">
        <v>620</v>
      </c>
      <c r="O46" s="14">
        <f t="shared" si="2"/>
        <v>604.80999999999995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1030</v>
      </c>
      <c r="E47" s="14">
        <f t="shared" si="0"/>
        <v>1004.765</v>
      </c>
      <c r="F47" s="15">
        <v>52</v>
      </c>
      <c r="G47" s="16">
        <v>12.45</v>
      </c>
      <c r="H47" s="19">
        <v>13</v>
      </c>
      <c r="I47" s="14">
        <v>620</v>
      </c>
      <c r="J47" s="14">
        <f t="shared" si="1"/>
        <v>604.80999999999995</v>
      </c>
      <c r="K47" s="15">
        <v>84</v>
      </c>
      <c r="L47" s="19">
        <v>20.45</v>
      </c>
      <c r="M47" s="16">
        <v>21</v>
      </c>
      <c r="N47" s="14">
        <v>620</v>
      </c>
      <c r="O47" s="14">
        <f t="shared" si="2"/>
        <v>604.80999999999995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1030</v>
      </c>
      <c r="E48" s="14">
        <f t="shared" si="0"/>
        <v>1004.765</v>
      </c>
      <c r="F48" s="15">
        <v>53</v>
      </c>
      <c r="G48" s="16">
        <v>13</v>
      </c>
      <c r="H48" s="19">
        <v>13.15</v>
      </c>
      <c r="I48" s="14">
        <v>620</v>
      </c>
      <c r="J48" s="14">
        <f t="shared" si="1"/>
        <v>604.80999999999995</v>
      </c>
      <c r="K48" s="15">
        <v>85</v>
      </c>
      <c r="L48" s="19">
        <v>21</v>
      </c>
      <c r="M48" s="16">
        <v>21.15</v>
      </c>
      <c r="N48" s="14">
        <v>620</v>
      </c>
      <c r="O48" s="14">
        <f t="shared" si="2"/>
        <v>604.80999999999995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1030</v>
      </c>
      <c r="E49" s="14">
        <f t="shared" si="0"/>
        <v>1004.765</v>
      </c>
      <c r="F49" s="15">
        <v>54</v>
      </c>
      <c r="G49" s="16">
        <v>13.15</v>
      </c>
      <c r="H49" s="19">
        <v>13.3</v>
      </c>
      <c r="I49" s="14">
        <v>620</v>
      </c>
      <c r="J49" s="14">
        <f t="shared" si="1"/>
        <v>604.80999999999995</v>
      </c>
      <c r="K49" s="15">
        <v>86</v>
      </c>
      <c r="L49" s="19">
        <v>21.15</v>
      </c>
      <c r="M49" s="16">
        <v>21.3</v>
      </c>
      <c r="N49" s="14">
        <v>620</v>
      </c>
      <c r="O49" s="14">
        <f t="shared" si="2"/>
        <v>604.80999999999995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1030</v>
      </c>
      <c r="E50" s="14">
        <f t="shared" si="0"/>
        <v>1004.765</v>
      </c>
      <c r="F50" s="15">
        <v>55</v>
      </c>
      <c r="G50" s="16">
        <v>13.3</v>
      </c>
      <c r="H50" s="19">
        <v>13.45</v>
      </c>
      <c r="I50" s="14">
        <v>620</v>
      </c>
      <c r="J50" s="14">
        <f t="shared" si="1"/>
        <v>604.80999999999995</v>
      </c>
      <c r="K50" s="15">
        <v>87</v>
      </c>
      <c r="L50" s="19">
        <v>21.3</v>
      </c>
      <c r="M50" s="16">
        <v>21.45</v>
      </c>
      <c r="N50" s="14">
        <v>620</v>
      </c>
      <c r="O50" s="14">
        <f t="shared" si="2"/>
        <v>604.80999999999995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1030</v>
      </c>
      <c r="E51" s="14">
        <f t="shared" si="0"/>
        <v>1004.765</v>
      </c>
      <c r="F51" s="15">
        <v>56</v>
      </c>
      <c r="G51" s="16">
        <v>13.45</v>
      </c>
      <c r="H51" s="19">
        <v>14</v>
      </c>
      <c r="I51" s="14">
        <v>620</v>
      </c>
      <c r="J51" s="14">
        <f t="shared" si="1"/>
        <v>604.80999999999995</v>
      </c>
      <c r="K51" s="15">
        <v>88</v>
      </c>
      <c r="L51" s="19">
        <v>21.45</v>
      </c>
      <c r="M51" s="16">
        <v>22</v>
      </c>
      <c r="N51" s="14">
        <v>620</v>
      </c>
      <c r="O51" s="14">
        <f t="shared" si="2"/>
        <v>604.80999999999995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620</v>
      </c>
      <c r="E52" s="14">
        <f t="shared" si="0"/>
        <v>604.80999999999995</v>
      </c>
      <c r="F52" s="15">
        <v>57</v>
      </c>
      <c r="G52" s="16">
        <v>14</v>
      </c>
      <c r="H52" s="19">
        <v>14.15</v>
      </c>
      <c r="I52" s="14">
        <v>620</v>
      </c>
      <c r="J52" s="14">
        <f t="shared" si="1"/>
        <v>604.80999999999995</v>
      </c>
      <c r="K52" s="15">
        <v>89</v>
      </c>
      <c r="L52" s="19">
        <v>22</v>
      </c>
      <c r="M52" s="16">
        <v>22.15</v>
      </c>
      <c r="N52" s="14">
        <v>620</v>
      </c>
      <c r="O52" s="14">
        <f t="shared" si="2"/>
        <v>604.80999999999995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620</v>
      </c>
      <c r="E53" s="14">
        <f t="shared" si="0"/>
        <v>604.80999999999995</v>
      </c>
      <c r="F53" s="15">
        <v>58</v>
      </c>
      <c r="G53" s="16">
        <v>14.15</v>
      </c>
      <c r="H53" s="19">
        <v>14.3</v>
      </c>
      <c r="I53" s="14">
        <v>620</v>
      </c>
      <c r="J53" s="14">
        <f t="shared" si="1"/>
        <v>604.80999999999995</v>
      </c>
      <c r="K53" s="15">
        <v>90</v>
      </c>
      <c r="L53" s="19">
        <v>22.15</v>
      </c>
      <c r="M53" s="16">
        <v>22.3</v>
      </c>
      <c r="N53" s="14">
        <v>620</v>
      </c>
      <c r="O53" s="14">
        <f t="shared" si="2"/>
        <v>604.80999999999995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620</v>
      </c>
      <c r="E54" s="14">
        <f t="shared" si="0"/>
        <v>604.80999999999995</v>
      </c>
      <c r="F54" s="15">
        <v>59</v>
      </c>
      <c r="G54" s="16">
        <v>14.3</v>
      </c>
      <c r="H54" s="19">
        <v>14.45</v>
      </c>
      <c r="I54" s="14">
        <v>620</v>
      </c>
      <c r="J54" s="14">
        <f t="shared" si="1"/>
        <v>604.80999999999995</v>
      </c>
      <c r="K54" s="15">
        <v>91</v>
      </c>
      <c r="L54" s="19">
        <v>22.3</v>
      </c>
      <c r="M54" s="16">
        <v>22.45</v>
      </c>
      <c r="N54" s="14">
        <v>620</v>
      </c>
      <c r="O54" s="14">
        <f t="shared" si="2"/>
        <v>604.80999999999995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620</v>
      </c>
      <c r="E55" s="14">
        <f t="shared" si="0"/>
        <v>604.80999999999995</v>
      </c>
      <c r="F55" s="15">
        <v>60</v>
      </c>
      <c r="G55" s="16">
        <v>14.45</v>
      </c>
      <c r="H55" s="16">
        <v>15</v>
      </c>
      <c r="I55" s="14">
        <v>620</v>
      </c>
      <c r="J55" s="14">
        <f t="shared" si="1"/>
        <v>604.80999999999995</v>
      </c>
      <c r="K55" s="15">
        <v>92</v>
      </c>
      <c r="L55" s="19">
        <v>22.45</v>
      </c>
      <c r="M55" s="16">
        <v>23</v>
      </c>
      <c r="N55" s="14">
        <v>620</v>
      </c>
      <c r="O55" s="14">
        <f t="shared" si="2"/>
        <v>604.80999999999995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620</v>
      </c>
      <c r="E56" s="14">
        <f t="shared" si="0"/>
        <v>604.80999999999995</v>
      </c>
      <c r="F56" s="15">
        <v>61</v>
      </c>
      <c r="G56" s="16">
        <v>15</v>
      </c>
      <c r="H56" s="16">
        <v>15.15</v>
      </c>
      <c r="I56" s="14">
        <v>620</v>
      </c>
      <c r="J56" s="14">
        <f t="shared" si="1"/>
        <v>604.80999999999995</v>
      </c>
      <c r="K56" s="15">
        <v>93</v>
      </c>
      <c r="L56" s="19">
        <v>23</v>
      </c>
      <c r="M56" s="16">
        <v>23.15</v>
      </c>
      <c r="N56" s="14">
        <v>620</v>
      </c>
      <c r="O56" s="14">
        <f t="shared" si="2"/>
        <v>604.80999999999995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620</v>
      </c>
      <c r="E57" s="14">
        <f t="shared" si="0"/>
        <v>604.80999999999995</v>
      </c>
      <c r="F57" s="15">
        <v>62</v>
      </c>
      <c r="G57" s="16">
        <v>15.15</v>
      </c>
      <c r="H57" s="16">
        <v>15.3</v>
      </c>
      <c r="I57" s="14">
        <v>620</v>
      </c>
      <c r="J57" s="14">
        <f t="shared" si="1"/>
        <v>604.80999999999995</v>
      </c>
      <c r="K57" s="15">
        <v>94</v>
      </c>
      <c r="L57" s="16">
        <v>23.15</v>
      </c>
      <c r="M57" s="16">
        <v>23.3</v>
      </c>
      <c r="N57" s="14">
        <v>620</v>
      </c>
      <c r="O57" s="14">
        <f t="shared" si="2"/>
        <v>604.80999999999995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620</v>
      </c>
      <c r="E58" s="14">
        <f t="shared" si="0"/>
        <v>604.80999999999995</v>
      </c>
      <c r="F58" s="15">
        <v>63</v>
      </c>
      <c r="G58" s="16">
        <v>15.3</v>
      </c>
      <c r="H58" s="16">
        <v>15.45</v>
      </c>
      <c r="I58" s="14">
        <v>620</v>
      </c>
      <c r="J58" s="14">
        <f t="shared" si="1"/>
        <v>604.80999999999995</v>
      </c>
      <c r="K58" s="15">
        <v>95</v>
      </c>
      <c r="L58" s="16">
        <v>23.3</v>
      </c>
      <c r="M58" s="16">
        <v>23.45</v>
      </c>
      <c r="N58" s="14">
        <v>620</v>
      </c>
      <c r="O58" s="14">
        <f t="shared" si="2"/>
        <v>604.80999999999995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620</v>
      </c>
      <c r="E59" s="14">
        <f t="shared" si="0"/>
        <v>604.80999999999995</v>
      </c>
      <c r="F59" s="15">
        <v>64</v>
      </c>
      <c r="G59" s="16">
        <v>15.45</v>
      </c>
      <c r="H59" s="16">
        <v>16</v>
      </c>
      <c r="I59" s="14">
        <v>620</v>
      </c>
      <c r="J59" s="14">
        <f t="shared" si="1"/>
        <v>604.80999999999995</v>
      </c>
      <c r="K59" s="21">
        <v>96</v>
      </c>
      <c r="L59" s="16">
        <v>23.45</v>
      </c>
      <c r="M59" s="22">
        <v>24</v>
      </c>
      <c r="N59" s="14">
        <v>620</v>
      </c>
      <c r="O59" s="14">
        <f t="shared" si="2"/>
        <v>604.80999999999995</v>
      </c>
    </row>
    <row r="60" spans="1:18" ht="18" customHeight="1">
      <c r="A60" s="23"/>
      <c r="B60" s="24"/>
      <c r="C60" s="25"/>
      <c r="D60" s="26">
        <f>SUM(D28:D59)</f>
        <v>29680</v>
      </c>
      <c r="E60" s="27">
        <f>SUM(E28:E59)</f>
        <v>28952.840000000004</v>
      </c>
      <c r="F60" s="28"/>
      <c r="G60" s="29"/>
      <c r="H60" s="29"/>
      <c r="I60" s="27">
        <f>SUM(I28:I59)</f>
        <v>19840</v>
      </c>
      <c r="J60" s="26">
        <f>SUM(J28:J59)</f>
        <v>19353.919999999995</v>
      </c>
      <c r="K60" s="28"/>
      <c r="L60" s="29"/>
      <c r="M60" s="29"/>
      <c r="N60" s="26">
        <f>SUM(N28:N59)</f>
        <v>19840</v>
      </c>
      <c r="O60" s="27">
        <f>SUM(O28:O59)</f>
        <v>19353.919999999995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123</v>
      </c>
      <c r="B62" s="44">
        <f>SUM(D60,I60,N60)/(4000*1000)</f>
        <v>1.7340000000000001E-2</v>
      </c>
      <c r="C62" s="44">
        <f>SUM(E60,J60,O60)/(4000*1000)</f>
        <v>1.6915169999999997E-2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view="pageBreakPreview" topLeftCell="A34" zoomScale="59" zoomScaleNormal="58" zoomScaleSheetLayoutView="59" workbookViewId="0">
      <selection activeCell="G64" sqref="G64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124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125</v>
      </c>
      <c r="N12" s="2" t="s">
        <v>126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127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5" t="s">
        <v>20</v>
      </c>
      <c r="D21" s="65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64" t="s">
        <v>29</v>
      </c>
      <c r="C27" s="64" t="s">
        <v>2</v>
      </c>
      <c r="D27" s="66"/>
      <c r="E27" s="66"/>
      <c r="F27" s="66"/>
      <c r="G27" s="64" t="s">
        <v>29</v>
      </c>
      <c r="H27" s="64" t="s">
        <v>2</v>
      </c>
      <c r="I27" s="66"/>
      <c r="J27" s="66"/>
      <c r="K27" s="66"/>
      <c r="L27" s="64" t="s">
        <v>29</v>
      </c>
      <c r="M27" s="64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620</v>
      </c>
      <c r="E28" s="14">
        <f>D28*(100-2.45)/100</f>
        <v>604.80999999999995</v>
      </c>
      <c r="F28" s="15">
        <v>33</v>
      </c>
      <c r="G28" s="16">
        <v>8</v>
      </c>
      <c r="H28" s="16">
        <v>8.15</v>
      </c>
      <c r="I28" s="14">
        <v>620</v>
      </c>
      <c r="J28" s="14">
        <f>I28*(100-2.45)/100</f>
        <v>604.80999999999995</v>
      </c>
      <c r="K28" s="15">
        <v>65</v>
      </c>
      <c r="L28" s="16">
        <v>16</v>
      </c>
      <c r="M28" s="16">
        <v>16.149999999999999</v>
      </c>
      <c r="N28" s="14">
        <v>620</v>
      </c>
      <c r="O28" s="14">
        <f>N28*(100-2.45)/100</f>
        <v>604.80999999999995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620</v>
      </c>
      <c r="E29" s="14">
        <f t="shared" ref="E29:E59" si="0">D29*(100-2.45)/100</f>
        <v>604.80999999999995</v>
      </c>
      <c r="F29" s="15">
        <v>34</v>
      </c>
      <c r="G29" s="16">
        <v>8.15</v>
      </c>
      <c r="H29" s="16">
        <v>8.3000000000000007</v>
      </c>
      <c r="I29" s="14">
        <v>620</v>
      </c>
      <c r="J29" s="14">
        <f t="shared" ref="J29:J59" si="1">I29*(100-2.45)/100</f>
        <v>604.80999999999995</v>
      </c>
      <c r="K29" s="15">
        <v>66</v>
      </c>
      <c r="L29" s="16">
        <v>16.149999999999999</v>
      </c>
      <c r="M29" s="16">
        <v>16.3</v>
      </c>
      <c r="N29" s="14">
        <v>620</v>
      </c>
      <c r="O29" s="14">
        <f t="shared" ref="O29:O59" si="2">N29*(100-2.45)/100</f>
        <v>604.80999999999995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620</v>
      </c>
      <c r="E30" s="14">
        <f t="shared" si="0"/>
        <v>604.80999999999995</v>
      </c>
      <c r="F30" s="15">
        <v>35</v>
      </c>
      <c r="G30" s="16">
        <v>8.3000000000000007</v>
      </c>
      <c r="H30" s="16">
        <v>8.4499999999999993</v>
      </c>
      <c r="I30" s="14">
        <v>620</v>
      </c>
      <c r="J30" s="14">
        <f t="shared" si="1"/>
        <v>604.80999999999995</v>
      </c>
      <c r="K30" s="15">
        <v>67</v>
      </c>
      <c r="L30" s="16">
        <v>16.3</v>
      </c>
      <c r="M30" s="16">
        <v>16.45</v>
      </c>
      <c r="N30" s="14">
        <v>620</v>
      </c>
      <c r="O30" s="14">
        <f t="shared" si="2"/>
        <v>604.80999999999995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620</v>
      </c>
      <c r="E31" s="14">
        <f t="shared" si="0"/>
        <v>604.80999999999995</v>
      </c>
      <c r="F31" s="15">
        <v>36</v>
      </c>
      <c r="G31" s="16">
        <v>8.4499999999999993</v>
      </c>
      <c r="H31" s="16">
        <v>9</v>
      </c>
      <c r="I31" s="14">
        <v>620</v>
      </c>
      <c r="J31" s="14">
        <f t="shared" si="1"/>
        <v>604.80999999999995</v>
      </c>
      <c r="K31" s="15">
        <v>68</v>
      </c>
      <c r="L31" s="16">
        <v>16.45</v>
      </c>
      <c r="M31" s="16">
        <v>17</v>
      </c>
      <c r="N31" s="14">
        <v>620</v>
      </c>
      <c r="O31" s="14">
        <f t="shared" si="2"/>
        <v>604.80999999999995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620</v>
      </c>
      <c r="E32" s="14">
        <f t="shared" si="0"/>
        <v>604.80999999999995</v>
      </c>
      <c r="F32" s="15">
        <v>37</v>
      </c>
      <c r="G32" s="16">
        <v>9</v>
      </c>
      <c r="H32" s="16">
        <v>9.15</v>
      </c>
      <c r="I32" s="14">
        <v>620</v>
      </c>
      <c r="J32" s="14">
        <f t="shared" si="1"/>
        <v>604.80999999999995</v>
      </c>
      <c r="K32" s="15">
        <v>69</v>
      </c>
      <c r="L32" s="16">
        <v>17</v>
      </c>
      <c r="M32" s="16">
        <v>17.149999999999999</v>
      </c>
      <c r="N32" s="14">
        <v>620</v>
      </c>
      <c r="O32" s="14">
        <f t="shared" si="2"/>
        <v>604.80999999999995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620</v>
      </c>
      <c r="E33" s="14">
        <f t="shared" si="0"/>
        <v>604.80999999999995</v>
      </c>
      <c r="F33" s="15">
        <v>38</v>
      </c>
      <c r="G33" s="16">
        <v>9.15</v>
      </c>
      <c r="H33" s="16">
        <v>9.3000000000000007</v>
      </c>
      <c r="I33" s="14">
        <v>620</v>
      </c>
      <c r="J33" s="14">
        <f t="shared" si="1"/>
        <v>604.80999999999995</v>
      </c>
      <c r="K33" s="15">
        <v>70</v>
      </c>
      <c r="L33" s="16">
        <v>17.149999999999999</v>
      </c>
      <c r="M33" s="16">
        <v>17.3</v>
      </c>
      <c r="N33" s="14">
        <v>620</v>
      </c>
      <c r="O33" s="14">
        <f t="shared" si="2"/>
        <v>604.80999999999995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620</v>
      </c>
      <c r="E34" s="14">
        <f t="shared" si="0"/>
        <v>604.80999999999995</v>
      </c>
      <c r="F34" s="15">
        <v>39</v>
      </c>
      <c r="G34" s="16">
        <v>9.3000000000000007</v>
      </c>
      <c r="H34" s="16">
        <v>9.4499999999999993</v>
      </c>
      <c r="I34" s="14">
        <v>620</v>
      </c>
      <c r="J34" s="14">
        <f t="shared" si="1"/>
        <v>604.80999999999995</v>
      </c>
      <c r="K34" s="15">
        <v>71</v>
      </c>
      <c r="L34" s="16">
        <v>17.3</v>
      </c>
      <c r="M34" s="16">
        <v>17.45</v>
      </c>
      <c r="N34" s="14">
        <v>620</v>
      </c>
      <c r="O34" s="14">
        <f t="shared" si="2"/>
        <v>604.80999999999995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620</v>
      </c>
      <c r="E35" s="14">
        <f t="shared" si="0"/>
        <v>604.80999999999995</v>
      </c>
      <c r="F35" s="15">
        <v>40</v>
      </c>
      <c r="G35" s="16">
        <v>9.4499999999999993</v>
      </c>
      <c r="H35" s="16">
        <v>10</v>
      </c>
      <c r="I35" s="14">
        <v>620</v>
      </c>
      <c r="J35" s="14">
        <f t="shared" si="1"/>
        <v>604.80999999999995</v>
      </c>
      <c r="K35" s="15">
        <v>72</v>
      </c>
      <c r="L35" s="19">
        <v>17.45</v>
      </c>
      <c r="M35" s="16">
        <v>18</v>
      </c>
      <c r="N35" s="14">
        <v>620</v>
      </c>
      <c r="O35" s="14">
        <f t="shared" si="2"/>
        <v>604.80999999999995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620</v>
      </c>
      <c r="E36" s="14">
        <f t="shared" si="0"/>
        <v>604.80999999999995</v>
      </c>
      <c r="F36" s="15">
        <v>41</v>
      </c>
      <c r="G36" s="16">
        <v>10</v>
      </c>
      <c r="H36" s="19">
        <v>10.15</v>
      </c>
      <c r="I36" s="14">
        <v>620</v>
      </c>
      <c r="J36" s="14">
        <f t="shared" si="1"/>
        <v>604.80999999999995</v>
      </c>
      <c r="K36" s="15">
        <v>73</v>
      </c>
      <c r="L36" s="19">
        <v>18</v>
      </c>
      <c r="M36" s="16">
        <v>18.149999999999999</v>
      </c>
      <c r="N36" s="14">
        <v>620</v>
      </c>
      <c r="O36" s="14">
        <f t="shared" si="2"/>
        <v>604.80999999999995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620</v>
      </c>
      <c r="E37" s="14">
        <f t="shared" si="0"/>
        <v>604.80999999999995</v>
      </c>
      <c r="F37" s="15">
        <v>42</v>
      </c>
      <c r="G37" s="16">
        <v>10.15</v>
      </c>
      <c r="H37" s="19">
        <v>10.3</v>
      </c>
      <c r="I37" s="14">
        <v>620</v>
      </c>
      <c r="J37" s="14">
        <f t="shared" si="1"/>
        <v>604.80999999999995</v>
      </c>
      <c r="K37" s="15">
        <v>74</v>
      </c>
      <c r="L37" s="19">
        <v>18.149999999999999</v>
      </c>
      <c r="M37" s="16">
        <v>18.3</v>
      </c>
      <c r="N37" s="14">
        <v>620</v>
      </c>
      <c r="O37" s="14">
        <f t="shared" si="2"/>
        <v>604.80999999999995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620</v>
      </c>
      <c r="E38" s="14">
        <f t="shared" si="0"/>
        <v>604.80999999999995</v>
      </c>
      <c r="F38" s="15">
        <v>43</v>
      </c>
      <c r="G38" s="16">
        <v>10.3</v>
      </c>
      <c r="H38" s="19">
        <v>10.45</v>
      </c>
      <c r="I38" s="14">
        <v>620</v>
      </c>
      <c r="J38" s="14">
        <f t="shared" si="1"/>
        <v>604.80999999999995</v>
      </c>
      <c r="K38" s="15">
        <v>75</v>
      </c>
      <c r="L38" s="19">
        <v>18.3</v>
      </c>
      <c r="M38" s="16">
        <v>18.45</v>
      </c>
      <c r="N38" s="14">
        <v>620</v>
      </c>
      <c r="O38" s="14">
        <f t="shared" si="2"/>
        <v>604.80999999999995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620</v>
      </c>
      <c r="E39" s="14">
        <f t="shared" si="0"/>
        <v>604.80999999999995</v>
      </c>
      <c r="F39" s="15">
        <v>44</v>
      </c>
      <c r="G39" s="16">
        <v>10.45</v>
      </c>
      <c r="H39" s="19">
        <v>11</v>
      </c>
      <c r="I39" s="14">
        <v>620</v>
      </c>
      <c r="J39" s="14">
        <f t="shared" si="1"/>
        <v>604.80999999999995</v>
      </c>
      <c r="K39" s="15">
        <v>76</v>
      </c>
      <c r="L39" s="19">
        <v>18.45</v>
      </c>
      <c r="M39" s="16">
        <v>19</v>
      </c>
      <c r="N39" s="14">
        <v>620</v>
      </c>
      <c r="O39" s="14">
        <f t="shared" si="2"/>
        <v>604.80999999999995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620</v>
      </c>
      <c r="E40" s="14">
        <f t="shared" si="0"/>
        <v>604.80999999999995</v>
      </c>
      <c r="F40" s="15">
        <v>45</v>
      </c>
      <c r="G40" s="16">
        <v>11</v>
      </c>
      <c r="H40" s="19">
        <v>11.15</v>
      </c>
      <c r="I40" s="14">
        <v>620</v>
      </c>
      <c r="J40" s="14">
        <f t="shared" si="1"/>
        <v>604.80999999999995</v>
      </c>
      <c r="K40" s="15">
        <v>77</v>
      </c>
      <c r="L40" s="19">
        <v>19</v>
      </c>
      <c r="M40" s="16">
        <v>19.149999999999999</v>
      </c>
      <c r="N40" s="14">
        <v>620</v>
      </c>
      <c r="O40" s="14">
        <f t="shared" si="2"/>
        <v>604.80999999999995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620</v>
      </c>
      <c r="E41" s="14">
        <f t="shared" si="0"/>
        <v>604.80999999999995</v>
      </c>
      <c r="F41" s="15">
        <v>46</v>
      </c>
      <c r="G41" s="16">
        <v>11.15</v>
      </c>
      <c r="H41" s="19">
        <v>11.3</v>
      </c>
      <c r="I41" s="14">
        <v>620</v>
      </c>
      <c r="J41" s="14">
        <f t="shared" si="1"/>
        <v>604.80999999999995</v>
      </c>
      <c r="K41" s="15">
        <v>78</v>
      </c>
      <c r="L41" s="19">
        <v>19.149999999999999</v>
      </c>
      <c r="M41" s="16">
        <v>19.3</v>
      </c>
      <c r="N41" s="14">
        <v>620</v>
      </c>
      <c r="O41" s="14">
        <f t="shared" si="2"/>
        <v>604.80999999999995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620</v>
      </c>
      <c r="E42" s="14">
        <f t="shared" si="0"/>
        <v>604.80999999999995</v>
      </c>
      <c r="F42" s="15">
        <v>47</v>
      </c>
      <c r="G42" s="16">
        <v>11.3</v>
      </c>
      <c r="H42" s="19">
        <v>11.45</v>
      </c>
      <c r="I42" s="14">
        <v>620</v>
      </c>
      <c r="J42" s="14">
        <f t="shared" si="1"/>
        <v>604.80999999999995</v>
      </c>
      <c r="K42" s="15">
        <v>79</v>
      </c>
      <c r="L42" s="19">
        <v>19.3</v>
      </c>
      <c r="M42" s="16">
        <v>19.45</v>
      </c>
      <c r="N42" s="14">
        <v>620</v>
      </c>
      <c r="O42" s="14">
        <f t="shared" si="2"/>
        <v>604.80999999999995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620</v>
      </c>
      <c r="E43" s="14">
        <f t="shared" si="0"/>
        <v>604.80999999999995</v>
      </c>
      <c r="F43" s="15">
        <v>48</v>
      </c>
      <c r="G43" s="16">
        <v>11.45</v>
      </c>
      <c r="H43" s="19">
        <v>12</v>
      </c>
      <c r="I43" s="14">
        <v>620</v>
      </c>
      <c r="J43" s="14">
        <f t="shared" si="1"/>
        <v>604.80999999999995</v>
      </c>
      <c r="K43" s="15">
        <v>80</v>
      </c>
      <c r="L43" s="19">
        <v>19.45</v>
      </c>
      <c r="M43" s="16">
        <v>20</v>
      </c>
      <c r="N43" s="14">
        <v>620</v>
      </c>
      <c r="O43" s="14">
        <f t="shared" si="2"/>
        <v>604.80999999999995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620</v>
      </c>
      <c r="E44" s="14">
        <f t="shared" si="0"/>
        <v>604.80999999999995</v>
      </c>
      <c r="F44" s="15">
        <v>49</v>
      </c>
      <c r="G44" s="16">
        <v>12</v>
      </c>
      <c r="H44" s="19">
        <v>12.15</v>
      </c>
      <c r="I44" s="14">
        <v>620</v>
      </c>
      <c r="J44" s="14">
        <f t="shared" si="1"/>
        <v>604.80999999999995</v>
      </c>
      <c r="K44" s="15">
        <v>81</v>
      </c>
      <c r="L44" s="19">
        <v>20</v>
      </c>
      <c r="M44" s="16">
        <v>20.149999999999999</v>
      </c>
      <c r="N44" s="14">
        <v>620</v>
      </c>
      <c r="O44" s="14">
        <f t="shared" si="2"/>
        <v>604.80999999999995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620</v>
      </c>
      <c r="E45" s="14">
        <f t="shared" si="0"/>
        <v>604.80999999999995</v>
      </c>
      <c r="F45" s="15">
        <v>50</v>
      </c>
      <c r="G45" s="16">
        <v>12.15</v>
      </c>
      <c r="H45" s="19">
        <v>12.3</v>
      </c>
      <c r="I45" s="14">
        <v>620</v>
      </c>
      <c r="J45" s="14">
        <f t="shared" si="1"/>
        <v>604.80999999999995</v>
      </c>
      <c r="K45" s="15">
        <v>82</v>
      </c>
      <c r="L45" s="19">
        <v>20.149999999999999</v>
      </c>
      <c r="M45" s="16">
        <v>20.3</v>
      </c>
      <c r="N45" s="14">
        <v>620</v>
      </c>
      <c r="O45" s="14">
        <f t="shared" si="2"/>
        <v>604.80999999999995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620</v>
      </c>
      <c r="E46" s="14">
        <f t="shared" si="0"/>
        <v>604.80999999999995</v>
      </c>
      <c r="F46" s="15">
        <v>51</v>
      </c>
      <c r="G46" s="16">
        <v>12.3</v>
      </c>
      <c r="H46" s="19">
        <v>12.45</v>
      </c>
      <c r="I46" s="14">
        <v>620</v>
      </c>
      <c r="J46" s="14">
        <f t="shared" si="1"/>
        <v>604.80999999999995</v>
      </c>
      <c r="K46" s="15">
        <v>83</v>
      </c>
      <c r="L46" s="19">
        <v>20.3</v>
      </c>
      <c r="M46" s="16">
        <v>20.45</v>
      </c>
      <c r="N46" s="14">
        <v>620</v>
      </c>
      <c r="O46" s="14">
        <f t="shared" si="2"/>
        <v>604.80999999999995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620</v>
      </c>
      <c r="E47" s="14">
        <f t="shared" si="0"/>
        <v>604.80999999999995</v>
      </c>
      <c r="F47" s="15">
        <v>52</v>
      </c>
      <c r="G47" s="16">
        <v>12.45</v>
      </c>
      <c r="H47" s="19">
        <v>13</v>
      </c>
      <c r="I47" s="14">
        <v>620</v>
      </c>
      <c r="J47" s="14">
        <f t="shared" si="1"/>
        <v>604.80999999999995</v>
      </c>
      <c r="K47" s="15">
        <v>84</v>
      </c>
      <c r="L47" s="19">
        <v>20.45</v>
      </c>
      <c r="M47" s="16">
        <v>21</v>
      </c>
      <c r="N47" s="14">
        <v>620</v>
      </c>
      <c r="O47" s="14">
        <f t="shared" si="2"/>
        <v>604.80999999999995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620</v>
      </c>
      <c r="E48" s="14">
        <f t="shared" si="0"/>
        <v>604.80999999999995</v>
      </c>
      <c r="F48" s="15">
        <v>53</v>
      </c>
      <c r="G48" s="16">
        <v>13</v>
      </c>
      <c r="H48" s="19">
        <v>13.15</v>
      </c>
      <c r="I48" s="14">
        <v>620</v>
      </c>
      <c r="J48" s="14">
        <f t="shared" si="1"/>
        <v>604.80999999999995</v>
      </c>
      <c r="K48" s="15">
        <v>85</v>
      </c>
      <c r="L48" s="19">
        <v>21</v>
      </c>
      <c r="M48" s="16">
        <v>21.15</v>
      </c>
      <c r="N48" s="14">
        <v>620</v>
      </c>
      <c r="O48" s="14">
        <f t="shared" si="2"/>
        <v>604.80999999999995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620</v>
      </c>
      <c r="E49" s="14">
        <f t="shared" si="0"/>
        <v>604.80999999999995</v>
      </c>
      <c r="F49" s="15">
        <v>54</v>
      </c>
      <c r="G49" s="16">
        <v>13.15</v>
      </c>
      <c r="H49" s="19">
        <v>13.3</v>
      </c>
      <c r="I49" s="14">
        <v>620</v>
      </c>
      <c r="J49" s="14">
        <f t="shared" si="1"/>
        <v>604.80999999999995</v>
      </c>
      <c r="K49" s="15">
        <v>86</v>
      </c>
      <c r="L49" s="19">
        <v>21.15</v>
      </c>
      <c r="M49" s="16">
        <v>21.3</v>
      </c>
      <c r="N49" s="14">
        <v>620</v>
      </c>
      <c r="O49" s="14">
        <f t="shared" si="2"/>
        <v>604.80999999999995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620</v>
      </c>
      <c r="E50" s="14">
        <f t="shared" si="0"/>
        <v>604.80999999999995</v>
      </c>
      <c r="F50" s="15">
        <v>55</v>
      </c>
      <c r="G50" s="16">
        <v>13.3</v>
      </c>
      <c r="H50" s="19">
        <v>13.45</v>
      </c>
      <c r="I50" s="14">
        <v>620</v>
      </c>
      <c r="J50" s="14">
        <f t="shared" si="1"/>
        <v>604.80999999999995</v>
      </c>
      <c r="K50" s="15">
        <v>87</v>
      </c>
      <c r="L50" s="19">
        <v>21.3</v>
      </c>
      <c r="M50" s="16">
        <v>21.45</v>
      </c>
      <c r="N50" s="14">
        <v>620</v>
      </c>
      <c r="O50" s="14">
        <f t="shared" si="2"/>
        <v>604.80999999999995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620</v>
      </c>
      <c r="E51" s="14">
        <f t="shared" si="0"/>
        <v>604.80999999999995</v>
      </c>
      <c r="F51" s="15">
        <v>56</v>
      </c>
      <c r="G51" s="16">
        <v>13.45</v>
      </c>
      <c r="H51" s="19">
        <v>14</v>
      </c>
      <c r="I51" s="14">
        <v>620</v>
      </c>
      <c r="J51" s="14">
        <f t="shared" si="1"/>
        <v>604.80999999999995</v>
      </c>
      <c r="K51" s="15">
        <v>88</v>
      </c>
      <c r="L51" s="19">
        <v>21.45</v>
      </c>
      <c r="M51" s="16">
        <v>22</v>
      </c>
      <c r="N51" s="14">
        <v>620</v>
      </c>
      <c r="O51" s="14">
        <f t="shared" si="2"/>
        <v>604.80999999999995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620</v>
      </c>
      <c r="E52" s="14">
        <f t="shared" si="0"/>
        <v>604.80999999999995</v>
      </c>
      <c r="F52" s="15">
        <v>57</v>
      </c>
      <c r="G52" s="16">
        <v>14</v>
      </c>
      <c r="H52" s="19">
        <v>14.15</v>
      </c>
      <c r="I52" s="14">
        <v>620</v>
      </c>
      <c r="J52" s="14">
        <f t="shared" si="1"/>
        <v>604.80999999999995</v>
      </c>
      <c r="K52" s="15">
        <v>89</v>
      </c>
      <c r="L52" s="19">
        <v>22</v>
      </c>
      <c r="M52" s="16">
        <v>22.15</v>
      </c>
      <c r="N52" s="14">
        <v>620</v>
      </c>
      <c r="O52" s="14">
        <f t="shared" si="2"/>
        <v>604.80999999999995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620</v>
      </c>
      <c r="E53" s="14">
        <f t="shared" si="0"/>
        <v>604.80999999999995</v>
      </c>
      <c r="F53" s="15">
        <v>58</v>
      </c>
      <c r="G53" s="16">
        <v>14.15</v>
      </c>
      <c r="H53" s="19">
        <v>14.3</v>
      </c>
      <c r="I53" s="14">
        <v>620</v>
      </c>
      <c r="J53" s="14">
        <f t="shared" si="1"/>
        <v>604.80999999999995</v>
      </c>
      <c r="K53" s="15">
        <v>90</v>
      </c>
      <c r="L53" s="19">
        <v>22.15</v>
      </c>
      <c r="M53" s="16">
        <v>22.3</v>
      </c>
      <c r="N53" s="14">
        <v>620</v>
      </c>
      <c r="O53" s="14">
        <f t="shared" si="2"/>
        <v>604.80999999999995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620</v>
      </c>
      <c r="E54" s="14">
        <f t="shared" si="0"/>
        <v>604.80999999999995</v>
      </c>
      <c r="F54" s="15">
        <v>59</v>
      </c>
      <c r="G54" s="16">
        <v>14.3</v>
      </c>
      <c r="H54" s="19">
        <v>14.45</v>
      </c>
      <c r="I54" s="14">
        <v>620</v>
      </c>
      <c r="J54" s="14">
        <f t="shared" si="1"/>
        <v>604.80999999999995</v>
      </c>
      <c r="K54" s="15">
        <v>91</v>
      </c>
      <c r="L54" s="19">
        <v>22.3</v>
      </c>
      <c r="M54" s="16">
        <v>22.45</v>
      </c>
      <c r="N54" s="14">
        <v>620</v>
      </c>
      <c r="O54" s="14">
        <f t="shared" si="2"/>
        <v>604.80999999999995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620</v>
      </c>
      <c r="E55" s="14">
        <f t="shared" si="0"/>
        <v>604.80999999999995</v>
      </c>
      <c r="F55" s="15">
        <v>60</v>
      </c>
      <c r="G55" s="16">
        <v>14.45</v>
      </c>
      <c r="H55" s="16">
        <v>15</v>
      </c>
      <c r="I55" s="14">
        <v>620</v>
      </c>
      <c r="J55" s="14">
        <f t="shared" si="1"/>
        <v>604.80999999999995</v>
      </c>
      <c r="K55" s="15">
        <v>92</v>
      </c>
      <c r="L55" s="19">
        <v>22.45</v>
      </c>
      <c r="M55" s="16">
        <v>23</v>
      </c>
      <c r="N55" s="14">
        <v>620</v>
      </c>
      <c r="O55" s="14">
        <f t="shared" si="2"/>
        <v>604.80999999999995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620</v>
      </c>
      <c r="E56" s="14">
        <f t="shared" si="0"/>
        <v>604.80999999999995</v>
      </c>
      <c r="F56" s="15">
        <v>61</v>
      </c>
      <c r="G56" s="16">
        <v>15</v>
      </c>
      <c r="H56" s="16">
        <v>15.15</v>
      </c>
      <c r="I56" s="14">
        <v>620</v>
      </c>
      <c r="J56" s="14">
        <f t="shared" si="1"/>
        <v>604.80999999999995</v>
      </c>
      <c r="K56" s="15">
        <v>93</v>
      </c>
      <c r="L56" s="19">
        <v>23</v>
      </c>
      <c r="M56" s="16">
        <v>23.15</v>
      </c>
      <c r="N56" s="14">
        <v>620</v>
      </c>
      <c r="O56" s="14">
        <f t="shared" si="2"/>
        <v>604.80999999999995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620</v>
      </c>
      <c r="E57" s="14">
        <f t="shared" si="0"/>
        <v>604.80999999999995</v>
      </c>
      <c r="F57" s="15">
        <v>62</v>
      </c>
      <c r="G57" s="16">
        <v>15.15</v>
      </c>
      <c r="H57" s="16">
        <v>15.3</v>
      </c>
      <c r="I57" s="14">
        <v>620</v>
      </c>
      <c r="J57" s="14">
        <f t="shared" si="1"/>
        <v>604.80999999999995</v>
      </c>
      <c r="K57" s="15">
        <v>94</v>
      </c>
      <c r="L57" s="16">
        <v>23.15</v>
      </c>
      <c r="M57" s="16">
        <v>23.3</v>
      </c>
      <c r="N57" s="14">
        <v>620</v>
      </c>
      <c r="O57" s="14">
        <f t="shared" si="2"/>
        <v>604.80999999999995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620</v>
      </c>
      <c r="E58" s="14">
        <f t="shared" si="0"/>
        <v>604.80999999999995</v>
      </c>
      <c r="F58" s="15">
        <v>63</v>
      </c>
      <c r="G58" s="16">
        <v>15.3</v>
      </c>
      <c r="H58" s="16">
        <v>15.45</v>
      </c>
      <c r="I58" s="14">
        <v>620</v>
      </c>
      <c r="J58" s="14">
        <f t="shared" si="1"/>
        <v>604.80999999999995</v>
      </c>
      <c r="K58" s="15">
        <v>95</v>
      </c>
      <c r="L58" s="16">
        <v>23.3</v>
      </c>
      <c r="M58" s="16">
        <v>23.45</v>
      </c>
      <c r="N58" s="14">
        <v>620</v>
      </c>
      <c r="O58" s="14">
        <f t="shared" si="2"/>
        <v>604.80999999999995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620</v>
      </c>
      <c r="E59" s="14">
        <f t="shared" si="0"/>
        <v>604.80999999999995</v>
      </c>
      <c r="F59" s="15">
        <v>64</v>
      </c>
      <c r="G59" s="16">
        <v>15.45</v>
      </c>
      <c r="H59" s="16">
        <v>16</v>
      </c>
      <c r="I59" s="14">
        <v>620</v>
      </c>
      <c r="J59" s="14">
        <f t="shared" si="1"/>
        <v>604.80999999999995</v>
      </c>
      <c r="K59" s="21">
        <v>96</v>
      </c>
      <c r="L59" s="16">
        <v>23.45</v>
      </c>
      <c r="M59" s="22">
        <v>24</v>
      </c>
      <c r="N59" s="14">
        <v>620</v>
      </c>
      <c r="O59" s="14">
        <f t="shared" si="2"/>
        <v>604.80999999999995</v>
      </c>
    </row>
    <row r="60" spans="1:18" ht="23.25">
      <c r="A60" s="23"/>
      <c r="B60" s="24"/>
      <c r="C60" s="25"/>
      <c r="D60" s="26">
        <f>SUM(D28:D59)</f>
        <v>19840</v>
      </c>
      <c r="E60" s="27">
        <f>SUM(E28:E59)</f>
        <v>19353.919999999995</v>
      </c>
      <c r="F60" s="28"/>
      <c r="G60" s="29"/>
      <c r="H60" s="29"/>
      <c r="I60" s="27">
        <f>SUM(I28:I59)</f>
        <v>19840</v>
      </c>
      <c r="J60" s="26">
        <f>SUM(J28:J59)</f>
        <v>19353.919999999995</v>
      </c>
      <c r="K60" s="28"/>
      <c r="L60" s="29"/>
      <c r="M60" s="29"/>
      <c r="N60" s="26">
        <f>SUM(N28:N59)</f>
        <v>19840</v>
      </c>
      <c r="O60" s="27">
        <f>SUM(O28:O59)</f>
        <v>19353.919999999995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128</v>
      </c>
      <c r="B62" s="44">
        <f>SUM(D60,I60,N60)/(4000*1000)</f>
        <v>1.4880000000000001E-2</v>
      </c>
      <c r="C62" s="44">
        <f>SUM(E60,J60,O60)/(4000*1000)</f>
        <v>1.4515439999999996E-2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view="pageBreakPreview" topLeftCell="A46" zoomScale="90" zoomScaleNormal="58" zoomScaleSheetLayoutView="90" workbookViewId="0">
      <selection activeCell="C62" sqref="C62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129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130</v>
      </c>
      <c r="N12" s="2" t="s">
        <v>131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132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5" t="s">
        <v>20</v>
      </c>
      <c r="D21" s="65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64" t="s">
        <v>29</v>
      </c>
      <c r="C27" s="64" t="s">
        <v>2</v>
      </c>
      <c r="D27" s="66"/>
      <c r="E27" s="66"/>
      <c r="F27" s="66"/>
      <c r="G27" s="64" t="s">
        <v>29</v>
      </c>
      <c r="H27" s="64" t="s">
        <v>2</v>
      </c>
      <c r="I27" s="66"/>
      <c r="J27" s="66"/>
      <c r="K27" s="66"/>
      <c r="L27" s="64" t="s">
        <v>29</v>
      </c>
      <c r="M27" s="64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520</v>
      </c>
      <c r="E28" s="14">
        <f>D28*(100-2.45)/100</f>
        <v>507.26</v>
      </c>
      <c r="F28" s="15">
        <v>33</v>
      </c>
      <c r="G28" s="16">
        <v>8</v>
      </c>
      <c r="H28" s="16">
        <v>8.15</v>
      </c>
      <c r="I28" s="14">
        <v>520</v>
      </c>
      <c r="J28" s="14">
        <f>I28*(100-2.45)/100</f>
        <v>507.26</v>
      </c>
      <c r="K28" s="15">
        <v>65</v>
      </c>
      <c r="L28" s="16">
        <v>16</v>
      </c>
      <c r="M28" s="16">
        <v>16.149999999999999</v>
      </c>
      <c r="N28" s="14">
        <v>520</v>
      </c>
      <c r="O28" s="14">
        <f>N28*(100-2.45)/100</f>
        <v>507.26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520</v>
      </c>
      <c r="E29" s="14">
        <f t="shared" ref="E29:E59" si="0">D29*(100-2.45)/100</f>
        <v>507.26</v>
      </c>
      <c r="F29" s="15">
        <v>34</v>
      </c>
      <c r="G29" s="16">
        <v>8.15</v>
      </c>
      <c r="H29" s="16">
        <v>8.3000000000000007</v>
      </c>
      <c r="I29" s="14">
        <v>520</v>
      </c>
      <c r="J29" s="14">
        <f t="shared" ref="J29:J59" si="1">I29*(100-2.45)/100</f>
        <v>507.26</v>
      </c>
      <c r="K29" s="15">
        <v>66</v>
      </c>
      <c r="L29" s="16">
        <v>16.149999999999999</v>
      </c>
      <c r="M29" s="16">
        <v>16.3</v>
      </c>
      <c r="N29" s="14">
        <v>520</v>
      </c>
      <c r="O29" s="14">
        <f t="shared" ref="O29:O59" si="2">N29*(100-2.45)/100</f>
        <v>507.26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520</v>
      </c>
      <c r="E30" s="14">
        <f t="shared" si="0"/>
        <v>507.26</v>
      </c>
      <c r="F30" s="15">
        <v>35</v>
      </c>
      <c r="G30" s="16">
        <v>8.3000000000000007</v>
      </c>
      <c r="H30" s="16">
        <v>8.4499999999999993</v>
      </c>
      <c r="I30" s="14">
        <v>520</v>
      </c>
      <c r="J30" s="14">
        <f t="shared" si="1"/>
        <v>507.26</v>
      </c>
      <c r="K30" s="15">
        <v>67</v>
      </c>
      <c r="L30" s="16">
        <v>16.3</v>
      </c>
      <c r="M30" s="16">
        <v>16.45</v>
      </c>
      <c r="N30" s="14">
        <v>520</v>
      </c>
      <c r="O30" s="14">
        <f t="shared" si="2"/>
        <v>507.26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520</v>
      </c>
      <c r="E31" s="14">
        <f t="shared" si="0"/>
        <v>507.26</v>
      </c>
      <c r="F31" s="15">
        <v>36</v>
      </c>
      <c r="G31" s="16">
        <v>8.4499999999999993</v>
      </c>
      <c r="H31" s="16">
        <v>9</v>
      </c>
      <c r="I31" s="14">
        <v>520</v>
      </c>
      <c r="J31" s="14">
        <f t="shared" si="1"/>
        <v>507.26</v>
      </c>
      <c r="K31" s="15">
        <v>68</v>
      </c>
      <c r="L31" s="16">
        <v>16.45</v>
      </c>
      <c r="M31" s="16">
        <v>17</v>
      </c>
      <c r="N31" s="14">
        <v>520</v>
      </c>
      <c r="O31" s="14">
        <f t="shared" si="2"/>
        <v>507.26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520</v>
      </c>
      <c r="E32" s="14">
        <f t="shared" si="0"/>
        <v>507.26</v>
      </c>
      <c r="F32" s="15">
        <v>37</v>
      </c>
      <c r="G32" s="16">
        <v>9</v>
      </c>
      <c r="H32" s="16">
        <v>9.15</v>
      </c>
      <c r="I32" s="14">
        <v>520</v>
      </c>
      <c r="J32" s="14">
        <f t="shared" si="1"/>
        <v>507.26</v>
      </c>
      <c r="K32" s="15">
        <v>69</v>
      </c>
      <c r="L32" s="16">
        <v>17</v>
      </c>
      <c r="M32" s="16">
        <v>17.149999999999999</v>
      </c>
      <c r="N32" s="14">
        <v>520</v>
      </c>
      <c r="O32" s="14">
        <f t="shared" si="2"/>
        <v>507.26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520</v>
      </c>
      <c r="E33" s="14">
        <f t="shared" si="0"/>
        <v>507.26</v>
      </c>
      <c r="F33" s="15">
        <v>38</v>
      </c>
      <c r="G33" s="16">
        <v>9.15</v>
      </c>
      <c r="H33" s="16">
        <v>9.3000000000000007</v>
      </c>
      <c r="I33" s="14">
        <v>520</v>
      </c>
      <c r="J33" s="14">
        <f t="shared" si="1"/>
        <v>507.26</v>
      </c>
      <c r="K33" s="15">
        <v>70</v>
      </c>
      <c r="L33" s="16">
        <v>17.149999999999999</v>
      </c>
      <c r="M33" s="16">
        <v>17.3</v>
      </c>
      <c r="N33" s="14">
        <v>520</v>
      </c>
      <c r="O33" s="14">
        <f t="shared" si="2"/>
        <v>507.26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520</v>
      </c>
      <c r="E34" s="14">
        <f t="shared" si="0"/>
        <v>507.26</v>
      </c>
      <c r="F34" s="15">
        <v>39</v>
      </c>
      <c r="G34" s="16">
        <v>9.3000000000000007</v>
      </c>
      <c r="H34" s="16">
        <v>9.4499999999999993</v>
      </c>
      <c r="I34" s="14">
        <v>520</v>
      </c>
      <c r="J34" s="14">
        <f t="shared" si="1"/>
        <v>507.26</v>
      </c>
      <c r="K34" s="15">
        <v>71</v>
      </c>
      <c r="L34" s="16">
        <v>17.3</v>
      </c>
      <c r="M34" s="16">
        <v>17.45</v>
      </c>
      <c r="N34" s="14">
        <v>520</v>
      </c>
      <c r="O34" s="14">
        <f t="shared" si="2"/>
        <v>507.26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520</v>
      </c>
      <c r="E35" s="14">
        <f t="shared" si="0"/>
        <v>507.26</v>
      </c>
      <c r="F35" s="15">
        <v>40</v>
      </c>
      <c r="G35" s="16">
        <v>9.4499999999999993</v>
      </c>
      <c r="H35" s="16">
        <v>10</v>
      </c>
      <c r="I35" s="14">
        <v>520</v>
      </c>
      <c r="J35" s="14">
        <f t="shared" si="1"/>
        <v>507.26</v>
      </c>
      <c r="K35" s="15">
        <v>72</v>
      </c>
      <c r="L35" s="19">
        <v>17.45</v>
      </c>
      <c r="M35" s="16">
        <v>18</v>
      </c>
      <c r="N35" s="14">
        <v>520</v>
      </c>
      <c r="O35" s="14">
        <f t="shared" si="2"/>
        <v>507.26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520</v>
      </c>
      <c r="E36" s="14">
        <f t="shared" si="0"/>
        <v>507.26</v>
      </c>
      <c r="F36" s="15">
        <v>41</v>
      </c>
      <c r="G36" s="16">
        <v>10</v>
      </c>
      <c r="H36" s="19">
        <v>10.15</v>
      </c>
      <c r="I36" s="14">
        <v>520</v>
      </c>
      <c r="J36" s="14">
        <f t="shared" si="1"/>
        <v>507.26</v>
      </c>
      <c r="K36" s="15">
        <v>73</v>
      </c>
      <c r="L36" s="19">
        <v>18</v>
      </c>
      <c r="M36" s="16">
        <v>18.149999999999999</v>
      </c>
      <c r="N36" s="14">
        <v>520</v>
      </c>
      <c r="O36" s="14">
        <f t="shared" si="2"/>
        <v>507.26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520</v>
      </c>
      <c r="E37" s="14">
        <f t="shared" si="0"/>
        <v>507.26</v>
      </c>
      <c r="F37" s="15">
        <v>42</v>
      </c>
      <c r="G37" s="16">
        <v>10.15</v>
      </c>
      <c r="H37" s="19">
        <v>10.3</v>
      </c>
      <c r="I37" s="14">
        <v>520</v>
      </c>
      <c r="J37" s="14">
        <f t="shared" si="1"/>
        <v>507.26</v>
      </c>
      <c r="K37" s="15">
        <v>74</v>
      </c>
      <c r="L37" s="19">
        <v>18.149999999999999</v>
      </c>
      <c r="M37" s="16">
        <v>18.3</v>
      </c>
      <c r="N37" s="14">
        <v>520</v>
      </c>
      <c r="O37" s="14">
        <f t="shared" si="2"/>
        <v>507.26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520</v>
      </c>
      <c r="E38" s="14">
        <f t="shared" si="0"/>
        <v>507.26</v>
      </c>
      <c r="F38" s="15">
        <v>43</v>
      </c>
      <c r="G38" s="16">
        <v>10.3</v>
      </c>
      <c r="H38" s="19">
        <v>10.45</v>
      </c>
      <c r="I38" s="14">
        <v>520</v>
      </c>
      <c r="J38" s="14">
        <f t="shared" si="1"/>
        <v>507.26</v>
      </c>
      <c r="K38" s="15">
        <v>75</v>
      </c>
      <c r="L38" s="19">
        <v>18.3</v>
      </c>
      <c r="M38" s="16">
        <v>18.45</v>
      </c>
      <c r="N38" s="14">
        <v>520</v>
      </c>
      <c r="O38" s="14">
        <f t="shared" si="2"/>
        <v>507.26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520</v>
      </c>
      <c r="E39" s="14">
        <f t="shared" si="0"/>
        <v>507.26</v>
      </c>
      <c r="F39" s="15">
        <v>44</v>
      </c>
      <c r="G39" s="16">
        <v>10.45</v>
      </c>
      <c r="H39" s="19">
        <v>11</v>
      </c>
      <c r="I39" s="14">
        <v>520</v>
      </c>
      <c r="J39" s="14">
        <f t="shared" si="1"/>
        <v>507.26</v>
      </c>
      <c r="K39" s="15">
        <v>76</v>
      </c>
      <c r="L39" s="19">
        <v>18.45</v>
      </c>
      <c r="M39" s="16">
        <v>19</v>
      </c>
      <c r="N39" s="14">
        <v>520</v>
      </c>
      <c r="O39" s="14">
        <f t="shared" si="2"/>
        <v>507.26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520</v>
      </c>
      <c r="E40" s="14">
        <f t="shared" si="0"/>
        <v>507.26</v>
      </c>
      <c r="F40" s="15">
        <v>45</v>
      </c>
      <c r="G40" s="16">
        <v>11</v>
      </c>
      <c r="H40" s="19">
        <v>11.15</v>
      </c>
      <c r="I40" s="14">
        <v>520</v>
      </c>
      <c r="J40" s="14">
        <f t="shared" si="1"/>
        <v>507.26</v>
      </c>
      <c r="K40" s="15">
        <v>77</v>
      </c>
      <c r="L40" s="19">
        <v>19</v>
      </c>
      <c r="M40" s="16">
        <v>19.149999999999999</v>
      </c>
      <c r="N40" s="14">
        <v>520</v>
      </c>
      <c r="O40" s="14">
        <f t="shared" si="2"/>
        <v>507.26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520</v>
      </c>
      <c r="E41" s="14">
        <f t="shared" si="0"/>
        <v>507.26</v>
      </c>
      <c r="F41" s="15">
        <v>46</v>
      </c>
      <c r="G41" s="16">
        <v>11.15</v>
      </c>
      <c r="H41" s="19">
        <v>11.3</v>
      </c>
      <c r="I41" s="14">
        <v>520</v>
      </c>
      <c r="J41" s="14">
        <f t="shared" si="1"/>
        <v>507.26</v>
      </c>
      <c r="K41" s="15">
        <v>78</v>
      </c>
      <c r="L41" s="19">
        <v>19.149999999999999</v>
      </c>
      <c r="M41" s="16">
        <v>19.3</v>
      </c>
      <c r="N41" s="14">
        <v>520</v>
      </c>
      <c r="O41" s="14">
        <f t="shared" si="2"/>
        <v>507.26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520</v>
      </c>
      <c r="E42" s="14">
        <f t="shared" si="0"/>
        <v>507.26</v>
      </c>
      <c r="F42" s="15">
        <v>47</v>
      </c>
      <c r="G42" s="16">
        <v>11.3</v>
      </c>
      <c r="H42" s="19">
        <v>11.45</v>
      </c>
      <c r="I42" s="14">
        <v>520</v>
      </c>
      <c r="J42" s="14">
        <f t="shared" si="1"/>
        <v>507.26</v>
      </c>
      <c r="K42" s="15">
        <v>79</v>
      </c>
      <c r="L42" s="19">
        <v>19.3</v>
      </c>
      <c r="M42" s="16">
        <v>19.45</v>
      </c>
      <c r="N42" s="14">
        <v>520</v>
      </c>
      <c r="O42" s="14">
        <f t="shared" si="2"/>
        <v>507.26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520</v>
      </c>
      <c r="E43" s="14">
        <f t="shared" si="0"/>
        <v>507.26</v>
      </c>
      <c r="F43" s="15">
        <v>48</v>
      </c>
      <c r="G43" s="16">
        <v>11.45</v>
      </c>
      <c r="H43" s="19">
        <v>12</v>
      </c>
      <c r="I43" s="14">
        <v>520</v>
      </c>
      <c r="J43" s="14">
        <f t="shared" si="1"/>
        <v>507.26</v>
      </c>
      <c r="K43" s="15">
        <v>80</v>
      </c>
      <c r="L43" s="19">
        <v>19.45</v>
      </c>
      <c r="M43" s="16">
        <v>20</v>
      </c>
      <c r="N43" s="14">
        <v>520</v>
      </c>
      <c r="O43" s="14">
        <f t="shared" si="2"/>
        <v>507.26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520</v>
      </c>
      <c r="E44" s="14">
        <f t="shared" si="0"/>
        <v>507.26</v>
      </c>
      <c r="F44" s="15">
        <v>49</v>
      </c>
      <c r="G44" s="16">
        <v>12</v>
      </c>
      <c r="H44" s="19">
        <v>12.15</v>
      </c>
      <c r="I44" s="14">
        <v>520</v>
      </c>
      <c r="J44" s="14">
        <f t="shared" si="1"/>
        <v>507.26</v>
      </c>
      <c r="K44" s="15">
        <v>81</v>
      </c>
      <c r="L44" s="19">
        <v>20</v>
      </c>
      <c r="M44" s="16">
        <v>20.149999999999999</v>
      </c>
      <c r="N44" s="14">
        <v>520</v>
      </c>
      <c r="O44" s="14">
        <f t="shared" si="2"/>
        <v>507.26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520</v>
      </c>
      <c r="E45" s="14">
        <f t="shared" si="0"/>
        <v>507.26</v>
      </c>
      <c r="F45" s="15">
        <v>50</v>
      </c>
      <c r="G45" s="16">
        <v>12.15</v>
      </c>
      <c r="H45" s="19">
        <v>12.3</v>
      </c>
      <c r="I45" s="14">
        <v>520</v>
      </c>
      <c r="J45" s="14">
        <f t="shared" si="1"/>
        <v>507.26</v>
      </c>
      <c r="K45" s="15">
        <v>82</v>
      </c>
      <c r="L45" s="19">
        <v>20.149999999999999</v>
      </c>
      <c r="M45" s="16">
        <v>20.3</v>
      </c>
      <c r="N45" s="14">
        <v>520</v>
      </c>
      <c r="O45" s="14">
        <f t="shared" si="2"/>
        <v>507.26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520</v>
      </c>
      <c r="E46" s="14">
        <f t="shared" si="0"/>
        <v>507.26</v>
      </c>
      <c r="F46" s="15">
        <v>51</v>
      </c>
      <c r="G46" s="16">
        <v>12.3</v>
      </c>
      <c r="H46" s="19">
        <v>12.45</v>
      </c>
      <c r="I46" s="14">
        <v>520</v>
      </c>
      <c r="J46" s="14">
        <f t="shared" si="1"/>
        <v>507.26</v>
      </c>
      <c r="K46" s="15">
        <v>83</v>
      </c>
      <c r="L46" s="19">
        <v>20.3</v>
      </c>
      <c r="M46" s="16">
        <v>20.45</v>
      </c>
      <c r="N46" s="14">
        <v>520</v>
      </c>
      <c r="O46" s="14">
        <f t="shared" si="2"/>
        <v>507.26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520</v>
      </c>
      <c r="E47" s="14">
        <f t="shared" si="0"/>
        <v>507.26</v>
      </c>
      <c r="F47" s="15">
        <v>52</v>
      </c>
      <c r="G47" s="16">
        <v>12.45</v>
      </c>
      <c r="H47" s="19">
        <v>13</v>
      </c>
      <c r="I47" s="14">
        <v>520</v>
      </c>
      <c r="J47" s="14">
        <f t="shared" si="1"/>
        <v>507.26</v>
      </c>
      <c r="K47" s="15">
        <v>84</v>
      </c>
      <c r="L47" s="19">
        <v>20.45</v>
      </c>
      <c r="M47" s="16">
        <v>21</v>
      </c>
      <c r="N47" s="14">
        <v>520</v>
      </c>
      <c r="O47" s="14">
        <f t="shared" si="2"/>
        <v>507.26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520</v>
      </c>
      <c r="E48" s="14">
        <f t="shared" si="0"/>
        <v>507.26</v>
      </c>
      <c r="F48" s="15">
        <v>53</v>
      </c>
      <c r="G48" s="16">
        <v>13</v>
      </c>
      <c r="H48" s="19">
        <v>13.15</v>
      </c>
      <c r="I48" s="14">
        <v>520</v>
      </c>
      <c r="J48" s="14">
        <f t="shared" si="1"/>
        <v>507.26</v>
      </c>
      <c r="K48" s="15">
        <v>85</v>
      </c>
      <c r="L48" s="19">
        <v>21</v>
      </c>
      <c r="M48" s="16">
        <v>21.15</v>
      </c>
      <c r="N48" s="14">
        <v>520</v>
      </c>
      <c r="O48" s="14">
        <f t="shared" si="2"/>
        <v>507.26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520</v>
      </c>
      <c r="E49" s="14">
        <f t="shared" si="0"/>
        <v>507.26</v>
      </c>
      <c r="F49" s="15">
        <v>54</v>
      </c>
      <c r="G49" s="16">
        <v>13.15</v>
      </c>
      <c r="H49" s="19">
        <v>13.3</v>
      </c>
      <c r="I49" s="14">
        <v>520</v>
      </c>
      <c r="J49" s="14">
        <f t="shared" si="1"/>
        <v>507.26</v>
      </c>
      <c r="K49" s="15">
        <v>86</v>
      </c>
      <c r="L49" s="19">
        <v>21.15</v>
      </c>
      <c r="M49" s="16">
        <v>21.3</v>
      </c>
      <c r="N49" s="14">
        <v>520</v>
      </c>
      <c r="O49" s="14">
        <f t="shared" si="2"/>
        <v>507.26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520</v>
      </c>
      <c r="E50" s="14">
        <f t="shared" si="0"/>
        <v>507.26</v>
      </c>
      <c r="F50" s="15">
        <v>55</v>
      </c>
      <c r="G50" s="16">
        <v>13.3</v>
      </c>
      <c r="H50" s="19">
        <v>13.45</v>
      </c>
      <c r="I50" s="14">
        <v>520</v>
      </c>
      <c r="J50" s="14">
        <f t="shared" si="1"/>
        <v>507.26</v>
      </c>
      <c r="K50" s="15">
        <v>87</v>
      </c>
      <c r="L50" s="19">
        <v>21.3</v>
      </c>
      <c r="M50" s="16">
        <v>21.45</v>
      </c>
      <c r="N50" s="14">
        <v>520</v>
      </c>
      <c r="O50" s="14">
        <f t="shared" si="2"/>
        <v>507.26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520</v>
      </c>
      <c r="E51" s="14">
        <f t="shared" si="0"/>
        <v>507.26</v>
      </c>
      <c r="F51" s="15">
        <v>56</v>
      </c>
      <c r="G51" s="16">
        <v>13.45</v>
      </c>
      <c r="H51" s="19">
        <v>14</v>
      </c>
      <c r="I51" s="14">
        <v>520</v>
      </c>
      <c r="J51" s="14">
        <f t="shared" si="1"/>
        <v>507.26</v>
      </c>
      <c r="K51" s="15">
        <v>88</v>
      </c>
      <c r="L51" s="19">
        <v>21.45</v>
      </c>
      <c r="M51" s="16">
        <v>22</v>
      </c>
      <c r="N51" s="14">
        <v>520</v>
      </c>
      <c r="O51" s="14">
        <f t="shared" si="2"/>
        <v>507.26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520</v>
      </c>
      <c r="E52" s="14">
        <f t="shared" si="0"/>
        <v>507.26</v>
      </c>
      <c r="F52" s="15">
        <v>57</v>
      </c>
      <c r="G52" s="16">
        <v>14</v>
      </c>
      <c r="H52" s="19">
        <v>14.15</v>
      </c>
      <c r="I52" s="14">
        <v>520</v>
      </c>
      <c r="J52" s="14">
        <f t="shared" si="1"/>
        <v>507.26</v>
      </c>
      <c r="K52" s="15">
        <v>89</v>
      </c>
      <c r="L52" s="19">
        <v>22</v>
      </c>
      <c r="M52" s="16">
        <v>22.15</v>
      </c>
      <c r="N52" s="14">
        <v>520</v>
      </c>
      <c r="O52" s="14">
        <f t="shared" si="2"/>
        <v>507.26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520</v>
      </c>
      <c r="E53" s="14">
        <f t="shared" si="0"/>
        <v>507.26</v>
      </c>
      <c r="F53" s="15">
        <v>58</v>
      </c>
      <c r="G53" s="16">
        <v>14.15</v>
      </c>
      <c r="H53" s="19">
        <v>14.3</v>
      </c>
      <c r="I53" s="14">
        <v>520</v>
      </c>
      <c r="J53" s="14">
        <f t="shared" si="1"/>
        <v>507.26</v>
      </c>
      <c r="K53" s="15">
        <v>90</v>
      </c>
      <c r="L53" s="19">
        <v>22.15</v>
      </c>
      <c r="M53" s="16">
        <v>22.3</v>
      </c>
      <c r="N53" s="14">
        <v>520</v>
      </c>
      <c r="O53" s="14">
        <f t="shared" si="2"/>
        <v>507.26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520</v>
      </c>
      <c r="E54" s="14">
        <f t="shared" si="0"/>
        <v>507.26</v>
      </c>
      <c r="F54" s="15">
        <v>59</v>
      </c>
      <c r="G54" s="16">
        <v>14.3</v>
      </c>
      <c r="H54" s="19">
        <v>14.45</v>
      </c>
      <c r="I54" s="14">
        <v>520</v>
      </c>
      <c r="J54" s="14">
        <f t="shared" si="1"/>
        <v>507.26</v>
      </c>
      <c r="K54" s="15">
        <v>91</v>
      </c>
      <c r="L54" s="19">
        <v>22.3</v>
      </c>
      <c r="M54" s="16">
        <v>22.45</v>
      </c>
      <c r="N54" s="14">
        <v>520</v>
      </c>
      <c r="O54" s="14">
        <f t="shared" si="2"/>
        <v>507.26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520</v>
      </c>
      <c r="E55" s="14">
        <f t="shared" si="0"/>
        <v>507.26</v>
      </c>
      <c r="F55" s="15">
        <v>60</v>
      </c>
      <c r="G55" s="16">
        <v>14.45</v>
      </c>
      <c r="H55" s="16">
        <v>15</v>
      </c>
      <c r="I55" s="14">
        <v>520</v>
      </c>
      <c r="J55" s="14">
        <f t="shared" si="1"/>
        <v>507.26</v>
      </c>
      <c r="K55" s="15">
        <v>92</v>
      </c>
      <c r="L55" s="19">
        <v>22.45</v>
      </c>
      <c r="M55" s="16">
        <v>23</v>
      </c>
      <c r="N55" s="14">
        <v>520</v>
      </c>
      <c r="O55" s="14">
        <f t="shared" si="2"/>
        <v>507.26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520</v>
      </c>
      <c r="E56" s="14">
        <f t="shared" si="0"/>
        <v>507.26</v>
      </c>
      <c r="F56" s="15">
        <v>61</v>
      </c>
      <c r="G56" s="16">
        <v>15</v>
      </c>
      <c r="H56" s="16">
        <v>15.15</v>
      </c>
      <c r="I56" s="14">
        <v>520</v>
      </c>
      <c r="J56" s="14">
        <f t="shared" si="1"/>
        <v>507.26</v>
      </c>
      <c r="K56" s="15">
        <v>93</v>
      </c>
      <c r="L56" s="19">
        <v>23</v>
      </c>
      <c r="M56" s="16">
        <v>23.15</v>
      </c>
      <c r="N56" s="14">
        <v>520</v>
      </c>
      <c r="O56" s="14">
        <f t="shared" si="2"/>
        <v>507.26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520</v>
      </c>
      <c r="E57" s="14">
        <f t="shared" si="0"/>
        <v>507.26</v>
      </c>
      <c r="F57" s="15">
        <v>62</v>
      </c>
      <c r="G57" s="16">
        <v>15.15</v>
      </c>
      <c r="H57" s="16">
        <v>15.3</v>
      </c>
      <c r="I57" s="14">
        <v>520</v>
      </c>
      <c r="J57" s="14">
        <f t="shared" si="1"/>
        <v>507.26</v>
      </c>
      <c r="K57" s="15">
        <v>94</v>
      </c>
      <c r="L57" s="16">
        <v>23.15</v>
      </c>
      <c r="M57" s="16">
        <v>23.3</v>
      </c>
      <c r="N57" s="14">
        <v>520</v>
      </c>
      <c r="O57" s="14">
        <f t="shared" si="2"/>
        <v>507.26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520</v>
      </c>
      <c r="E58" s="14">
        <f t="shared" si="0"/>
        <v>507.26</v>
      </c>
      <c r="F58" s="15">
        <v>63</v>
      </c>
      <c r="G58" s="16">
        <v>15.3</v>
      </c>
      <c r="H58" s="16">
        <v>15.45</v>
      </c>
      <c r="I58" s="14">
        <v>520</v>
      </c>
      <c r="J58" s="14">
        <f t="shared" si="1"/>
        <v>507.26</v>
      </c>
      <c r="K58" s="15">
        <v>95</v>
      </c>
      <c r="L58" s="16">
        <v>23.3</v>
      </c>
      <c r="M58" s="16">
        <v>23.45</v>
      </c>
      <c r="N58" s="14">
        <v>520</v>
      </c>
      <c r="O58" s="14">
        <f t="shared" si="2"/>
        <v>507.26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520</v>
      </c>
      <c r="E59" s="14">
        <f t="shared" si="0"/>
        <v>507.26</v>
      </c>
      <c r="F59" s="15">
        <v>64</v>
      </c>
      <c r="G59" s="16">
        <v>15.45</v>
      </c>
      <c r="H59" s="16">
        <v>16</v>
      </c>
      <c r="I59" s="14">
        <v>520</v>
      </c>
      <c r="J59" s="14">
        <f t="shared" si="1"/>
        <v>507.26</v>
      </c>
      <c r="K59" s="21">
        <v>96</v>
      </c>
      <c r="L59" s="16">
        <v>23.45</v>
      </c>
      <c r="M59" s="22">
        <v>24</v>
      </c>
      <c r="N59" s="14">
        <v>520</v>
      </c>
      <c r="O59" s="14">
        <f t="shared" si="2"/>
        <v>507.26</v>
      </c>
    </row>
    <row r="60" spans="1:18" ht="18" customHeight="1">
      <c r="A60" s="23"/>
      <c r="B60" s="24"/>
      <c r="C60" s="25"/>
      <c r="D60" s="26">
        <f>SUM(D28:D59)</f>
        <v>16640</v>
      </c>
      <c r="E60" s="27">
        <f>SUM(E28:E59)</f>
        <v>16232.320000000005</v>
      </c>
      <c r="F60" s="28"/>
      <c r="G60" s="29"/>
      <c r="H60" s="29"/>
      <c r="I60" s="27">
        <f>SUM(I28:I59)</f>
        <v>16640</v>
      </c>
      <c r="J60" s="26">
        <f>SUM(J28:J59)</f>
        <v>16232.320000000005</v>
      </c>
      <c r="K60" s="28"/>
      <c r="L60" s="29"/>
      <c r="M60" s="29"/>
      <c r="N60" s="26">
        <f>SUM(N28:N59)</f>
        <v>16640</v>
      </c>
      <c r="O60" s="27">
        <f>SUM(O28:O59)</f>
        <v>16232.320000000005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133</v>
      </c>
      <c r="B62" s="44">
        <f>SUM(D60,I60,N60)/(4000*1000)</f>
        <v>1.248E-2</v>
      </c>
      <c r="C62" s="44">
        <f>SUM(E60,J60,O60)/(4000*1000)</f>
        <v>1.2174240000000003E-2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workbookViewId="0">
      <selection activeCell="L34" sqref="L34"/>
    </sheetView>
  </sheetViews>
  <sheetFormatPr defaultColWidth="9.140625" defaultRowHeight="12.75" customHeight="1"/>
  <cols>
    <col min="1" max="16384" width="9.140625" style="52"/>
  </cols>
  <sheetData>
    <row r="2" spans="1:15" ht="12.75" customHeight="1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4" spans="1:15" ht="12.75" customHeight="1">
      <c r="A4" s="79" t="s">
        <v>134</v>
      </c>
      <c r="B4" s="79"/>
      <c r="C4" s="79"/>
      <c r="D4" s="79"/>
      <c r="E4" s="79"/>
      <c r="F4" s="79"/>
      <c r="G4" s="79"/>
      <c r="H4" s="79"/>
      <c r="I4" s="79"/>
    </row>
    <row r="5" spans="1:15" ht="12.75" customHeight="1">
      <c r="A5" s="79"/>
    </row>
    <row r="6" spans="1:15" ht="12.75" customHeight="1">
      <c r="A6" s="79" t="s">
        <v>2</v>
      </c>
    </row>
    <row r="7" spans="1:15" ht="12.75" customHeight="1">
      <c r="A7" s="79" t="s">
        <v>3</v>
      </c>
    </row>
    <row r="8" spans="1:15" ht="12.75" customHeight="1">
      <c r="A8" s="79" t="s">
        <v>4</v>
      </c>
      <c r="H8" s="80"/>
    </row>
    <row r="9" spans="1:15" ht="12.75" customHeight="1">
      <c r="A9" s="79" t="s">
        <v>5</v>
      </c>
    </row>
    <row r="10" spans="1:15" ht="12.75" customHeight="1">
      <c r="A10" s="79" t="s">
        <v>6</v>
      </c>
    </row>
    <row r="11" spans="1:15" ht="12.75" customHeight="1">
      <c r="A11" s="79"/>
      <c r="G11" s="28"/>
    </row>
    <row r="12" spans="1:15" ht="12.75" customHeight="1">
      <c r="A12" s="79" t="s">
        <v>135</v>
      </c>
      <c r="N12" s="79" t="s">
        <v>136</v>
      </c>
    </row>
    <row r="13" spans="1:15" ht="12.75" customHeight="1">
      <c r="A13" s="79"/>
    </row>
    <row r="14" spans="1:15" ht="12.75" customHeight="1">
      <c r="A14" s="79" t="s">
        <v>9</v>
      </c>
      <c r="N14" s="81" t="s">
        <v>10</v>
      </c>
      <c r="O14" s="82" t="s">
        <v>11</v>
      </c>
    </row>
    <row r="15" spans="1:15" ht="12.75" customHeight="1">
      <c r="N15" s="81"/>
      <c r="O15" s="82"/>
    </row>
    <row r="16" spans="1:15" ht="12.75" customHeight="1">
      <c r="A16" s="83" t="s">
        <v>12</v>
      </c>
      <c r="N16" s="84"/>
      <c r="O16" s="85"/>
    </row>
    <row r="17" spans="1:15" ht="12.75" customHeight="1">
      <c r="A17" s="83" t="s">
        <v>13</v>
      </c>
      <c r="N17" s="86" t="s">
        <v>14</v>
      </c>
      <c r="O17" s="87" t="s">
        <v>132</v>
      </c>
    </row>
    <row r="18" spans="1:15" ht="12.75" customHeight="1">
      <c r="A18" s="83" t="s">
        <v>16</v>
      </c>
      <c r="N18" s="86"/>
      <c r="O18" s="87"/>
    </row>
    <row r="19" spans="1:15" ht="12.75" customHeight="1">
      <c r="A19" s="83" t="s">
        <v>17</v>
      </c>
      <c r="N19" s="86"/>
      <c r="O19" s="87"/>
    </row>
    <row r="20" spans="1:15" ht="12.75" customHeight="1">
      <c r="A20" s="83" t="s">
        <v>18</v>
      </c>
      <c r="N20" s="86"/>
      <c r="O20" s="87"/>
    </row>
    <row r="21" spans="1:15" ht="12.75" customHeight="1">
      <c r="A21" s="79" t="s">
        <v>19</v>
      </c>
      <c r="C21" s="78" t="s">
        <v>20</v>
      </c>
      <c r="D21" s="78"/>
      <c r="N21" s="88"/>
      <c r="O21" s="88"/>
    </row>
    <row r="23" spans="1:15" ht="12.75" customHeight="1">
      <c r="A23" s="79" t="s">
        <v>21</v>
      </c>
      <c r="E23" s="79" t="s">
        <v>22</v>
      </c>
    </row>
    <row r="24" spans="1:15" ht="12.75" customHeight="1">
      <c r="G24" s="79" t="s">
        <v>23</v>
      </c>
    </row>
    <row r="25" spans="1:15" ht="12.75" customHeight="1">
      <c r="A25" s="89"/>
      <c r="B25" s="90" t="s">
        <v>24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5" ht="12.75" customHeight="1">
      <c r="A26" s="91" t="s">
        <v>25</v>
      </c>
      <c r="B26" s="92" t="s">
        <v>26</v>
      </c>
      <c r="C26" s="92"/>
      <c r="D26" s="91" t="s">
        <v>27</v>
      </c>
      <c r="E26" s="91" t="s">
        <v>28</v>
      </c>
      <c r="F26" s="91" t="s">
        <v>25</v>
      </c>
      <c r="G26" s="92" t="s">
        <v>26</v>
      </c>
      <c r="H26" s="92"/>
      <c r="I26" s="91" t="s">
        <v>27</v>
      </c>
      <c r="J26" s="91" t="s">
        <v>28</v>
      </c>
      <c r="K26" s="91" t="s">
        <v>25</v>
      </c>
      <c r="L26" s="92" t="s">
        <v>26</v>
      </c>
      <c r="M26" s="92"/>
      <c r="N26" s="91" t="s">
        <v>27</v>
      </c>
      <c r="O26" s="91" t="s">
        <v>28</v>
      </c>
    </row>
    <row r="27" spans="1:15" ht="12.75" customHeight="1">
      <c r="A27" s="91"/>
      <c r="B27" s="92" t="s">
        <v>29</v>
      </c>
      <c r="C27" s="92" t="s">
        <v>2</v>
      </c>
      <c r="D27" s="91"/>
      <c r="E27" s="91"/>
      <c r="F27" s="91"/>
      <c r="G27" s="92" t="s">
        <v>29</v>
      </c>
      <c r="H27" s="92" t="s">
        <v>2</v>
      </c>
      <c r="I27" s="91"/>
      <c r="J27" s="91"/>
      <c r="K27" s="91"/>
      <c r="L27" s="92" t="s">
        <v>29</v>
      </c>
      <c r="M27" s="92" t="s">
        <v>2</v>
      </c>
      <c r="N27" s="91"/>
      <c r="O27" s="91"/>
    </row>
    <row r="28" spans="1:15" ht="12.75" customHeight="1">
      <c r="A28" s="93">
        <v>1</v>
      </c>
      <c r="B28" s="94">
        <v>0</v>
      </c>
      <c r="C28" s="95">
        <v>0.15</v>
      </c>
      <c r="D28" s="96">
        <v>520</v>
      </c>
      <c r="E28" s="96">
        <f t="shared" ref="E28:E59" si="0">D28*(100-2.45)/100</f>
        <v>507.26</v>
      </c>
      <c r="F28" s="97">
        <v>33</v>
      </c>
      <c r="G28" s="98">
        <v>8</v>
      </c>
      <c r="H28" s="98">
        <v>8.15</v>
      </c>
      <c r="I28" s="96">
        <v>520</v>
      </c>
      <c r="J28" s="96">
        <f t="shared" ref="J28:J59" si="1">I28*(100-2.45)/100</f>
        <v>507.26</v>
      </c>
      <c r="K28" s="97">
        <v>65</v>
      </c>
      <c r="L28" s="98">
        <v>16</v>
      </c>
      <c r="M28" s="98">
        <v>16.149999999999999</v>
      </c>
      <c r="N28" s="96">
        <v>520</v>
      </c>
      <c r="O28" s="96">
        <f t="shared" ref="O28:O59" si="2">N28*(100-2.45)/100</f>
        <v>507.26</v>
      </c>
    </row>
    <row r="29" spans="1:15" ht="12.75" customHeight="1">
      <c r="A29" s="93">
        <v>2</v>
      </c>
      <c r="B29" s="93">
        <v>0.15</v>
      </c>
      <c r="C29" s="99">
        <v>0.3</v>
      </c>
      <c r="D29" s="96">
        <v>520</v>
      </c>
      <c r="E29" s="96">
        <f t="shared" si="0"/>
        <v>507.26</v>
      </c>
      <c r="F29" s="97">
        <v>34</v>
      </c>
      <c r="G29" s="98">
        <v>8.15</v>
      </c>
      <c r="H29" s="98">
        <v>8.3000000000000007</v>
      </c>
      <c r="I29" s="96">
        <v>520</v>
      </c>
      <c r="J29" s="96">
        <f t="shared" si="1"/>
        <v>507.26</v>
      </c>
      <c r="K29" s="97">
        <v>66</v>
      </c>
      <c r="L29" s="98">
        <v>16.149999999999999</v>
      </c>
      <c r="M29" s="98">
        <v>16.3</v>
      </c>
      <c r="N29" s="96">
        <v>520</v>
      </c>
      <c r="O29" s="96">
        <f t="shared" si="2"/>
        <v>507.26</v>
      </c>
    </row>
    <row r="30" spans="1:15" ht="12.75" customHeight="1">
      <c r="A30" s="93">
        <v>3</v>
      </c>
      <c r="B30" s="99">
        <v>0.3</v>
      </c>
      <c r="C30" s="95">
        <v>0.45</v>
      </c>
      <c r="D30" s="96">
        <v>520</v>
      </c>
      <c r="E30" s="96">
        <f t="shared" si="0"/>
        <v>507.26</v>
      </c>
      <c r="F30" s="97">
        <v>35</v>
      </c>
      <c r="G30" s="98">
        <v>8.3000000000000007</v>
      </c>
      <c r="H30" s="98">
        <v>8.4499999999999993</v>
      </c>
      <c r="I30" s="96">
        <v>520</v>
      </c>
      <c r="J30" s="96">
        <f t="shared" si="1"/>
        <v>507.26</v>
      </c>
      <c r="K30" s="97">
        <v>67</v>
      </c>
      <c r="L30" s="98">
        <v>16.3</v>
      </c>
      <c r="M30" s="98">
        <v>16.45</v>
      </c>
      <c r="N30" s="96">
        <v>520</v>
      </c>
      <c r="O30" s="96">
        <f t="shared" si="2"/>
        <v>507.26</v>
      </c>
    </row>
    <row r="31" spans="1:15" ht="12.75" customHeight="1">
      <c r="A31" s="93">
        <v>4</v>
      </c>
      <c r="B31" s="93">
        <v>0.45</v>
      </c>
      <c r="C31" s="98">
        <v>1</v>
      </c>
      <c r="D31" s="96">
        <v>520</v>
      </c>
      <c r="E31" s="96">
        <f t="shared" si="0"/>
        <v>507.26</v>
      </c>
      <c r="F31" s="97">
        <v>36</v>
      </c>
      <c r="G31" s="98">
        <v>8.4499999999999993</v>
      </c>
      <c r="H31" s="98">
        <v>9</v>
      </c>
      <c r="I31" s="96">
        <v>520</v>
      </c>
      <c r="J31" s="96">
        <f t="shared" si="1"/>
        <v>507.26</v>
      </c>
      <c r="K31" s="97">
        <v>68</v>
      </c>
      <c r="L31" s="98">
        <v>16.45</v>
      </c>
      <c r="M31" s="98">
        <v>17</v>
      </c>
      <c r="N31" s="96">
        <v>520</v>
      </c>
      <c r="O31" s="96">
        <f t="shared" si="2"/>
        <v>507.26</v>
      </c>
    </row>
    <row r="32" spans="1:15" ht="12.75" customHeight="1">
      <c r="A32" s="93">
        <v>5</v>
      </c>
      <c r="B32" s="98">
        <v>1</v>
      </c>
      <c r="C32" s="95">
        <v>1.1499999999999999</v>
      </c>
      <c r="D32" s="96">
        <v>520</v>
      </c>
      <c r="E32" s="96">
        <f t="shared" si="0"/>
        <v>507.26</v>
      </c>
      <c r="F32" s="97">
        <v>37</v>
      </c>
      <c r="G32" s="98">
        <v>9</v>
      </c>
      <c r="H32" s="98">
        <v>9.15</v>
      </c>
      <c r="I32" s="96">
        <v>520</v>
      </c>
      <c r="J32" s="96">
        <f t="shared" si="1"/>
        <v>507.26</v>
      </c>
      <c r="K32" s="97">
        <v>69</v>
      </c>
      <c r="L32" s="98">
        <v>17</v>
      </c>
      <c r="M32" s="98">
        <v>17.149999999999999</v>
      </c>
      <c r="N32" s="96">
        <v>520</v>
      </c>
      <c r="O32" s="96">
        <f t="shared" si="2"/>
        <v>507.26</v>
      </c>
    </row>
    <row r="33" spans="1:15" ht="12.75" customHeight="1">
      <c r="A33" s="93">
        <v>6</v>
      </c>
      <c r="B33" s="95">
        <v>1.1499999999999999</v>
      </c>
      <c r="C33" s="98">
        <v>1.3</v>
      </c>
      <c r="D33" s="96">
        <v>520</v>
      </c>
      <c r="E33" s="96">
        <f t="shared" si="0"/>
        <v>507.26</v>
      </c>
      <c r="F33" s="97">
        <v>38</v>
      </c>
      <c r="G33" s="98">
        <v>9.15</v>
      </c>
      <c r="H33" s="98">
        <v>9.3000000000000007</v>
      </c>
      <c r="I33" s="96">
        <v>520</v>
      </c>
      <c r="J33" s="96">
        <f t="shared" si="1"/>
        <v>507.26</v>
      </c>
      <c r="K33" s="97">
        <v>70</v>
      </c>
      <c r="L33" s="98">
        <v>17.149999999999999</v>
      </c>
      <c r="M33" s="98">
        <v>17.3</v>
      </c>
      <c r="N33" s="96">
        <v>520</v>
      </c>
      <c r="O33" s="96">
        <f t="shared" si="2"/>
        <v>507.26</v>
      </c>
    </row>
    <row r="34" spans="1:15" ht="12.75" customHeight="1">
      <c r="A34" s="93">
        <v>7</v>
      </c>
      <c r="B34" s="99">
        <v>1.3</v>
      </c>
      <c r="C34" s="95">
        <v>1.45</v>
      </c>
      <c r="D34" s="96">
        <v>520</v>
      </c>
      <c r="E34" s="96">
        <f t="shared" si="0"/>
        <v>507.26</v>
      </c>
      <c r="F34" s="97">
        <v>39</v>
      </c>
      <c r="G34" s="98">
        <v>9.3000000000000007</v>
      </c>
      <c r="H34" s="98">
        <v>9.4499999999999993</v>
      </c>
      <c r="I34" s="96">
        <v>520</v>
      </c>
      <c r="J34" s="96">
        <f t="shared" si="1"/>
        <v>507.26</v>
      </c>
      <c r="K34" s="97">
        <v>71</v>
      </c>
      <c r="L34" s="98">
        <v>17.3</v>
      </c>
      <c r="M34" s="98">
        <v>17.45</v>
      </c>
      <c r="N34" s="96">
        <v>520</v>
      </c>
      <c r="O34" s="96">
        <f t="shared" si="2"/>
        <v>507.26</v>
      </c>
    </row>
    <row r="35" spans="1:15" ht="12.75" customHeight="1">
      <c r="A35" s="93">
        <v>8</v>
      </c>
      <c r="B35" s="93">
        <v>1.45</v>
      </c>
      <c r="C35" s="98">
        <v>2</v>
      </c>
      <c r="D35" s="96">
        <v>520</v>
      </c>
      <c r="E35" s="96">
        <f t="shared" si="0"/>
        <v>507.26</v>
      </c>
      <c r="F35" s="97">
        <v>40</v>
      </c>
      <c r="G35" s="98">
        <v>9.4499999999999993</v>
      </c>
      <c r="H35" s="98">
        <v>10</v>
      </c>
      <c r="I35" s="96">
        <v>520</v>
      </c>
      <c r="J35" s="96">
        <f t="shared" si="1"/>
        <v>507.26</v>
      </c>
      <c r="K35" s="97">
        <v>72</v>
      </c>
      <c r="L35" s="98">
        <v>17.45</v>
      </c>
      <c r="M35" s="98">
        <v>18</v>
      </c>
      <c r="N35" s="96">
        <v>520</v>
      </c>
      <c r="O35" s="96">
        <f t="shared" si="2"/>
        <v>507.26</v>
      </c>
    </row>
    <row r="36" spans="1:15" ht="12.75" customHeight="1">
      <c r="A36" s="93">
        <v>9</v>
      </c>
      <c r="B36" s="99">
        <v>2</v>
      </c>
      <c r="C36" s="95">
        <v>2.15</v>
      </c>
      <c r="D36" s="96">
        <v>520</v>
      </c>
      <c r="E36" s="96">
        <f t="shared" si="0"/>
        <v>507.26</v>
      </c>
      <c r="F36" s="97">
        <v>41</v>
      </c>
      <c r="G36" s="98">
        <v>10</v>
      </c>
      <c r="H36" s="98">
        <v>10.15</v>
      </c>
      <c r="I36" s="96">
        <v>520</v>
      </c>
      <c r="J36" s="96">
        <f t="shared" si="1"/>
        <v>507.26</v>
      </c>
      <c r="K36" s="97">
        <v>73</v>
      </c>
      <c r="L36" s="98">
        <v>18</v>
      </c>
      <c r="M36" s="98">
        <v>18.149999999999999</v>
      </c>
      <c r="N36" s="96">
        <v>520</v>
      </c>
      <c r="O36" s="96">
        <f t="shared" si="2"/>
        <v>507.26</v>
      </c>
    </row>
    <row r="37" spans="1:15" ht="12.75" customHeight="1">
      <c r="A37" s="93">
        <v>10</v>
      </c>
      <c r="B37" s="93">
        <v>2.15</v>
      </c>
      <c r="C37" s="98">
        <v>2.2999999999999998</v>
      </c>
      <c r="D37" s="96">
        <v>520</v>
      </c>
      <c r="E37" s="96">
        <f t="shared" si="0"/>
        <v>507.26</v>
      </c>
      <c r="F37" s="97">
        <v>42</v>
      </c>
      <c r="G37" s="98">
        <v>10.15</v>
      </c>
      <c r="H37" s="98">
        <v>10.3</v>
      </c>
      <c r="I37" s="96">
        <v>520</v>
      </c>
      <c r="J37" s="96">
        <f t="shared" si="1"/>
        <v>507.26</v>
      </c>
      <c r="K37" s="97">
        <v>74</v>
      </c>
      <c r="L37" s="98">
        <v>18.149999999999999</v>
      </c>
      <c r="M37" s="98">
        <v>18.3</v>
      </c>
      <c r="N37" s="96">
        <v>520</v>
      </c>
      <c r="O37" s="96">
        <f t="shared" si="2"/>
        <v>507.26</v>
      </c>
    </row>
    <row r="38" spans="1:15" ht="12.75" customHeight="1">
      <c r="A38" s="93">
        <v>11</v>
      </c>
      <c r="B38" s="99">
        <v>2.2999999999999998</v>
      </c>
      <c r="C38" s="95">
        <v>2.4500000000000002</v>
      </c>
      <c r="D38" s="96">
        <v>520</v>
      </c>
      <c r="E38" s="96">
        <f t="shared" si="0"/>
        <v>507.26</v>
      </c>
      <c r="F38" s="97">
        <v>43</v>
      </c>
      <c r="G38" s="98">
        <v>10.3</v>
      </c>
      <c r="H38" s="98">
        <v>10.45</v>
      </c>
      <c r="I38" s="96">
        <v>520</v>
      </c>
      <c r="J38" s="96">
        <f t="shared" si="1"/>
        <v>507.26</v>
      </c>
      <c r="K38" s="97">
        <v>75</v>
      </c>
      <c r="L38" s="98">
        <v>18.3</v>
      </c>
      <c r="M38" s="98">
        <v>18.45</v>
      </c>
      <c r="N38" s="96">
        <v>520</v>
      </c>
      <c r="O38" s="96">
        <f t="shared" si="2"/>
        <v>507.26</v>
      </c>
    </row>
    <row r="39" spans="1:15" ht="12.75" customHeight="1">
      <c r="A39" s="93">
        <v>12</v>
      </c>
      <c r="B39" s="93">
        <v>2.4500000000000002</v>
      </c>
      <c r="C39" s="98">
        <v>3</v>
      </c>
      <c r="D39" s="96">
        <v>520</v>
      </c>
      <c r="E39" s="96">
        <f t="shared" si="0"/>
        <v>507.26</v>
      </c>
      <c r="F39" s="97">
        <v>44</v>
      </c>
      <c r="G39" s="98">
        <v>10.45</v>
      </c>
      <c r="H39" s="98">
        <v>11</v>
      </c>
      <c r="I39" s="96">
        <v>520</v>
      </c>
      <c r="J39" s="96">
        <f t="shared" si="1"/>
        <v>507.26</v>
      </c>
      <c r="K39" s="97">
        <v>76</v>
      </c>
      <c r="L39" s="98">
        <v>18.45</v>
      </c>
      <c r="M39" s="98">
        <v>19</v>
      </c>
      <c r="N39" s="96">
        <v>520</v>
      </c>
      <c r="O39" s="96">
        <f t="shared" si="2"/>
        <v>507.26</v>
      </c>
    </row>
    <row r="40" spans="1:15" ht="12.75" customHeight="1">
      <c r="A40" s="93">
        <v>13</v>
      </c>
      <c r="B40" s="99">
        <v>3</v>
      </c>
      <c r="C40" s="95">
        <v>3.15</v>
      </c>
      <c r="D40" s="96">
        <v>520</v>
      </c>
      <c r="E40" s="96">
        <f t="shared" si="0"/>
        <v>507.26</v>
      </c>
      <c r="F40" s="97">
        <v>45</v>
      </c>
      <c r="G40" s="98">
        <v>11</v>
      </c>
      <c r="H40" s="98">
        <v>11.15</v>
      </c>
      <c r="I40" s="96">
        <v>520</v>
      </c>
      <c r="J40" s="96">
        <f t="shared" si="1"/>
        <v>507.26</v>
      </c>
      <c r="K40" s="97">
        <v>77</v>
      </c>
      <c r="L40" s="98">
        <v>19</v>
      </c>
      <c r="M40" s="98">
        <v>19.149999999999999</v>
      </c>
      <c r="N40" s="96">
        <v>520</v>
      </c>
      <c r="O40" s="96">
        <f t="shared" si="2"/>
        <v>507.26</v>
      </c>
    </row>
    <row r="41" spans="1:15" ht="12.75" customHeight="1">
      <c r="A41" s="93">
        <v>14</v>
      </c>
      <c r="B41" s="93">
        <v>3.15</v>
      </c>
      <c r="C41" s="98">
        <v>3.3</v>
      </c>
      <c r="D41" s="96">
        <v>520</v>
      </c>
      <c r="E41" s="96">
        <f t="shared" si="0"/>
        <v>507.26</v>
      </c>
      <c r="F41" s="97">
        <v>46</v>
      </c>
      <c r="G41" s="98">
        <v>11.15</v>
      </c>
      <c r="H41" s="98">
        <v>11.3</v>
      </c>
      <c r="I41" s="96">
        <v>520</v>
      </c>
      <c r="J41" s="96">
        <f t="shared" si="1"/>
        <v>507.26</v>
      </c>
      <c r="K41" s="97">
        <v>78</v>
      </c>
      <c r="L41" s="98">
        <v>19.149999999999999</v>
      </c>
      <c r="M41" s="98">
        <v>19.3</v>
      </c>
      <c r="N41" s="96">
        <v>520</v>
      </c>
      <c r="O41" s="96">
        <f t="shared" si="2"/>
        <v>507.26</v>
      </c>
    </row>
    <row r="42" spans="1:15" ht="12.75" customHeight="1">
      <c r="A42" s="93">
        <v>15</v>
      </c>
      <c r="B42" s="99">
        <v>3.3</v>
      </c>
      <c r="C42" s="95">
        <v>3.45</v>
      </c>
      <c r="D42" s="96">
        <v>520</v>
      </c>
      <c r="E42" s="96">
        <f t="shared" si="0"/>
        <v>507.26</v>
      </c>
      <c r="F42" s="97">
        <v>47</v>
      </c>
      <c r="G42" s="98">
        <v>11.3</v>
      </c>
      <c r="H42" s="98">
        <v>11.45</v>
      </c>
      <c r="I42" s="96">
        <v>520</v>
      </c>
      <c r="J42" s="96">
        <f t="shared" si="1"/>
        <v>507.26</v>
      </c>
      <c r="K42" s="97">
        <v>79</v>
      </c>
      <c r="L42" s="98">
        <v>19.3</v>
      </c>
      <c r="M42" s="98">
        <v>19.45</v>
      </c>
      <c r="N42" s="96">
        <v>520</v>
      </c>
      <c r="O42" s="96">
        <f t="shared" si="2"/>
        <v>507.26</v>
      </c>
    </row>
    <row r="43" spans="1:15" ht="12.75" customHeight="1">
      <c r="A43" s="93">
        <v>16</v>
      </c>
      <c r="B43" s="93">
        <v>3.45</v>
      </c>
      <c r="C43" s="98">
        <v>4</v>
      </c>
      <c r="D43" s="96">
        <v>520</v>
      </c>
      <c r="E43" s="96">
        <f t="shared" si="0"/>
        <v>507.26</v>
      </c>
      <c r="F43" s="97">
        <v>48</v>
      </c>
      <c r="G43" s="98">
        <v>11.45</v>
      </c>
      <c r="H43" s="98">
        <v>12</v>
      </c>
      <c r="I43" s="96">
        <v>520</v>
      </c>
      <c r="J43" s="96">
        <f t="shared" si="1"/>
        <v>507.26</v>
      </c>
      <c r="K43" s="97">
        <v>80</v>
      </c>
      <c r="L43" s="98">
        <v>19.45</v>
      </c>
      <c r="M43" s="98">
        <v>20</v>
      </c>
      <c r="N43" s="96">
        <v>520</v>
      </c>
      <c r="O43" s="96">
        <f t="shared" si="2"/>
        <v>507.26</v>
      </c>
    </row>
    <row r="44" spans="1:15" ht="12.75" customHeight="1">
      <c r="A44" s="93">
        <v>17</v>
      </c>
      <c r="B44" s="99">
        <v>4</v>
      </c>
      <c r="C44" s="95">
        <v>4.1500000000000004</v>
      </c>
      <c r="D44" s="96">
        <v>520</v>
      </c>
      <c r="E44" s="96">
        <f t="shared" si="0"/>
        <v>507.26</v>
      </c>
      <c r="F44" s="97">
        <v>49</v>
      </c>
      <c r="G44" s="98">
        <v>12</v>
      </c>
      <c r="H44" s="98">
        <v>12.15</v>
      </c>
      <c r="I44" s="96">
        <v>520</v>
      </c>
      <c r="J44" s="96">
        <f t="shared" si="1"/>
        <v>507.26</v>
      </c>
      <c r="K44" s="97">
        <v>81</v>
      </c>
      <c r="L44" s="98">
        <v>20</v>
      </c>
      <c r="M44" s="98">
        <v>20.149999999999999</v>
      </c>
      <c r="N44" s="96">
        <v>520</v>
      </c>
      <c r="O44" s="96">
        <f t="shared" si="2"/>
        <v>507.26</v>
      </c>
    </row>
    <row r="45" spans="1:15" ht="12.75" customHeight="1">
      <c r="A45" s="93">
        <v>18</v>
      </c>
      <c r="B45" s="93">
        <v>4.1500000000000004</v>
      </c>
      <c r="C45" s="98">
        <v>4.3</v>
      </c>
      <c r="D45" s="96">
        <v>520</v>
      </c>
      <c r="E45" s="96">
        <f t="shared" si="0"/>
        <v>507.26</v>
      </c>
      <c r="F45" s="97">
        <v>50</v>
      </c>
      <c r="G45" s="98">
        <v>12.15</v>
      </c>
      <c r="H45" s="98">
        <v>12.3</v>
      </c>
      <c r="I45" s="96">
        <v>520</v>
      </c>
      <c r="J45" s="96">
        <f t="shared" si="1"/>
        <v>507.26</v>
      </c>
      <c r="K45" s="97">
        <v>82</v>
      </c>
      <c r="L45" s="98">
        <v>20.149999999999999</v>
      </c>
      <c r="M45" s="98">
        <v>20.3</v>
      </c>
      <c r="N45" s="96">
        <v>520</v>
      </c>
      <c r="O45" s="96">
        <f t="shared" si="2"/>
        <v>507.26</v>
      </c>
    </row>
    <row r="46" spans="1:15" ht="12.75" customHeight="1">
      <c r="A46" s="93">
        <v>19</v>
      </c>
      <c r="B46" s="99">
        <v>4.3</v>
      </c>
      <c r="C46" s="95">
        <v>4.45</v>
      </c>
      <c r="D46" s="96">
        <v>520</v>
      </c>
      <c r="E46" s="96">
        <f t="shared" si="0"/>
        <v>507.26</v>
      </c>
      <c r="F46" s="97">
        <v>51</v>
      </c>
      <c r="G46" s="98">
        <v>12.3</v>
      </c>
      <c r="H46" s="98">
        <v>12.45</v>
      </c>
      <c r="I46" s="96">
        <v>520</v>
      </c>
      <c r="J46" s="96">
        <f t="shared" si="1"/>
        <v>507.26</v>
      </c>
      <c r="K46" s="97">
        <v>83</v>
      </c>
      <c r="L46" s="98">
        <v>20.3</v>
      </c>
      <c r="M46" s="98">
        <v>20.45</v>
      </c>
      <c r="N46" s="96">
        <v>520</v>
      </c>
      <c r="O46" s="96">
        <f t="shared" si="2"/>
        <v>507.26</v>
      </c>
    </row>
    <row r="47" spans="1:15" ht="12.75" customHeight="1">
      <c r="A47" s="93">
        <v>20</v>
      </c>
      <c r="B47" s="93">
        <v>4.45</v>
      </c>
      <c r="C47" s="98">
        <v>5</v>
      </c>
      <c r="D47" s="96">
        <v>520</v>
      </c>
      <c r="E47" s="96">
        <f t="shared" si="0"/>
        <v>507.26</v>
      </c>
      <c r="F47" s="97">
        <v>52</v>
      </c>
      <c r="G47" s="98">
        <v>12.45</v>
      </c>
      <c r="H47" s="98">
        <v>13</v>
      </c>
      <c r="I47" s="96">
        <v>520</v>
      </c>
      <c r="J47" s="96">
        <f t="shared" si="1"/>
        <v>507.26</v>
      </c>
      <c r="K47" s="97">
        <v>84</v>
      </c>
      <c r="L47" s="98">
        <v>20.45</v>
      </c>
      <c r="M47" s="98">
        <v>21</v>
      </c>
      <c r="N47" s="96">
        <v>520</v>
      </c>
      <c r="O47" s="96">
        <f t="shared" si="2"/>
        <v>507.26</v>
      </c>
    </row>
    <row r="48" spans="1:15" ht="12.75" customHeight="1">
      <c r="A48" s="93">
        <v>21</v>
      </c>
      <c r="B48" s="98">
        <v>5</v>
      </c>
      <c r="C48" s="95">
        <v>5.15</v>
      </c>
      <c r="D48" s="96">
        <v>520</v>
      </c>
      <c r="E48" s="96">
        <f t="shared" si="0"/>
        <v>507.26</v>
      </c>
      <c r="F48" s="97">
        <v>53</v>
      </c>
      <c r="G48" s="98">
        <v>13</v>
      </c>
      <c r="H48" s="98">
        <v>13.15</v>
      </c>
      <c r="I48" s="96">
        <v>520</v>
      </c>
      <c r="J48" s="96">
        <f t="shared" si="1"/>
        <v>507.26</v>
      </c>
      <c r="K48" s="97">
        <v>85</v>
      </c>
      <c r="L48" s="98">
        <v>21</v>
      </c>
      <c r="M48" s="98">
        <v>21.15</v>
      </c>
      <c r="N48" s="96">
        <v>520</v>
      </c>
      <c r="O48" s="96">
        <f t="shared" si="2"/>
        <v>507.26</v>
      </c>
    </row>
    <row r="49" spans="1:18" ht="12.75" customHeight="1">
      <c r="A49" s="93">
        <v>22</v>
      </c>
      <c r="B49" s="95">
        <v>5.15</v>
      </c>
      <c r="C49" s="98">
        <v>5.3</v>
      </c>
      <c r="D49" s="96">
        <v>520</v>
      </c>
      <c r="E49" s="96">
        <f t="shared" si="0"/>
        <v>507.26</v>
      </c>
      <c r="F49" s="97">
        <v>54</v>
      </c>
      <c r="G49" s="98">
        <v>13.15</v>
      </c>
      <c r="H49" s="98">
        <v>13.3</v>
      </c>
      <c r="I49" s="96">
        <v>520</v>
      </c>
      <c r="J49" s="96">
        <f t="shared" si="1"/>
        <v>507.26</v>
      </c>
      <c r="K49" s="97">
        <v>86</v>
      </c>
      <c r="L49" s="98">
        <v>21.15</v>
      </c>
      <c r="M49" s="98">
        <v>21.3</v>
      </c>
      <c r="N49" s="96">
        <v>520</v>
      </c>
      <c r="O49" s="96">
        <f t="shared" si="2"/>
        <v>507.26</v>
      </c>
    </row>
    <row r="50" spans="1:18" ht="12.75" customHeight="1">
      <c r="A50" s="93">
        <v>23</v>
      </c>
      <c r="B50" s="98">
        <v>5.3</v>
      </c>
      <c r="C50" s="95">
        <v>5.45</v>
      </c>
      <c r="D50" s="96">
        <v>520</v>
      </c>
      <c r="E50" s="96">
        <f t="shared" si="0"/>
        <v>507.26</v>
      </c>
      <c r="F50" s="97">
        <v>55</v>
      </c>
      <c r="G50" s="98">
        <v>13.3</v>
      </c>
      <c r="H50" s="98">
        <v>13.45</v>
      </c>
      <c r="I50" s="96">
        <v>520</v>
      </c>
      <c r="J50" s="96">
        <f t="shared" si="1"/>
        <v>507.26</v>
      </c>
      <c r="K50" s="97">
        <v>87</v>
      </c>
      <c r="L50" s="98">
        <v>21.3</v>
      </c>
      <c r="M50" s="98">
        <v>21.45</v>
      </c>
      <c r="N50" s="96">
        <v>520</v>
      </c>
      <c r="O50" s="96">
        <f t="shared" si="2"/>
        <v>507.26</v>
      </c>
    </row>
    <row r="51" spans="1:18" ht="12.75" customHeight="1">
      <c r="A51" s="93">
        <v>24</v>
      </c>
      <c r="B51" s="95">
        <v>5.45</v>
      </c>
      <c r="C51" s="98">
        <v>6</v>
      </c>
      <c r="D51" s="96">
        <v>520</v>
      </c>
      <c r="E51" s="96">
        <f t="shared" si="0"/>
        <v>507.26</v>
      </c>
      <c r="F51" s="97">
        <v>56</v>
      </c>
      <c r="G51" s="98">
        <v>13.45</v>
      </c>
      <c r="H51" s="98">
        <v>14</v>
      </c>
      <c r="I51" s="96">
        <v>520</v>
      </c>
      <c r="J51" s="96">
        <f t="shared" si="1"/>
        <v>507.26</v>
      </c>
      <c r="K51" s="97">
        <v>88</v>
      </c>
      <c r="L51" s="98">
        <v>21.45</v>
      </c>
      <c r="M51" s="98">
        <v>22</v>
      </c>
      <c r="N51" s="96">
        <v>520</v>
      </c>
      <c r="O51" s="96">
        <f t="shared" si="2"/>
        <v>507.26</v>
      </c>
    </row>
    <row r="52" spans="1:18" ht="12.75" customHeight="1">
      <c r="A52" s="93">
        <v>25</v>
      </c>
      <c r="B52" s="98">
        <v>6</v>
      </c>
      <c r="C52" s="95">
        <v>6.15</v>
      </c>
      <c r="D52" s="96">
        <v>520</v>
      </c>
      <c r="E52" s="96">
        <f t="shared" si="0"/>
        <v>507.26</v>
      </c>
      <c r="F52" s="97">
        <v>57</v>
      </c>
      <c r="G52" s="98">
        <v>14</v>
      </c>
      <c r="H52" s="98">
        <v>14.15</v>
      </c>
      <c r="I52" s="96">
        <v>520</v>
      </c>
      <c r="J52" s="96">
        <f t="shared" si="1"/>
        <v>507.26</v>
      </c>
      <c r="K52" s="97">
        <v>89</v>
      </c>
      <c r="L52" s="98">
        <v>22</v>
      </c>
      <c r="M52" s="98">
        <v>22.15</v>
      </c>
      <c r="N52" s="96">
        <v>520</v>
      </c>
      <c r="O52" s="96">
        <f t="shared" si="2"/>
        <v>507.26</v>
      </c>
    </row>
    <row r="53" spans="1:18" ht="12.75" customHeight="1">
      <c r="A53" s="93">
        <v>26</v>
      </c>
      <c r="B53" s="95">
        <v>6.15</v>
      </c>
      <c r="C53" s="98">
        <v>6.3</v>
      </c>
      <c r="D53" s="96">
        <v>520</v>
      </c>
      <c r="E53" s="96">
        <f t="shared" si="0"/>
        <v>507.26</v>
      </c>
      <c r="F53" s="97">
        <v>58</v>
      </c>
      <c r="G53" s="98">
        <v>14.15</v>
      </c>
      <c r="H53" s="98">
        <v>14.3</v>
      </c>
      <c r="I53" s="96">
        <v>520</v>
      </c>
      <c r="J53" s="96">
        <f t="shared" si="1"/>
        <v>507.26</v>
      </c>
      <c r="K53" s="97">
        <v>90</v>
      </c>
      <c r="L53" s="98">
        <v>22.15</v>
      </c>
      <c r="M53" s="98">
        <v>22.3</v>
      </c>
      <c r="N53" s="96">
        <v>520</v>
      </c>
      <c r="O53" s="96">
        <f t="shared" si="2"/>
        <v>507.26</v>
      </c>
    </row>
    <row r="54" spans="1:18" ht="12.75" customHeight="1">
      <c r="A54" s="93">
        <v>27</v>
      </c>
      <c r="B54" s="98">
        <v>6.3</v>
      </c>
      <c r="C54" s="95">
        <v>6.45</v>
      </c>
      <c r="D54" s="96">
        <v>520</v>
      </c>
      <c r="E54" s="96">
        <f t="shared" si="0"/>
        <v>507.26</v>
      </c>
      <c r="F54" s="97">
        <v>59</v>
      </c>
      <c r="G54" s="98">
        <v>14.3</v>
      </c>
      <c r="H54" s="98">
        <v>14.45</v>
      </c>
      <c r="I54" s="96">
        <v>520</v>
      </c>
      <c r="J54" s="96">
        <f t="shared" si="1"/>
        <v>507.26</v>
      </c>
      <c r="K54" s="97">
        <v>91</v>
      </c>
      <c r="L54" s="98">
        <v>22.3</v>
      </c>
      <c r="M54" s="98">
        <v>22.45</v>
      </c>
      <c r="N54" s="96">
        <v>520</v>
      </c>
      <c r="O54" s="96">
        <f t="shared" si="2"/>
        <v>507.26</v>
      </c>
    </row>
    <row r="55" spans="1:18" ht="12.75" customHeight="1">
      <c r="A55" s="93">
        <v>28</v>
      </c>
      <c r="B55" s="95">
        <v>6.45</v>
      </c>
      <c r="C55" s="98">
        <v>7</v>
      </c>
      <c r="D55" s="96">
        <v>520</v>
      </c>
      <c r="E55" s="96">
        <f t="shared" si="0"/>
        <v>507.26</v>
      </c>
      <c r="F55" s="97">
        <v>60</v>
      </c>
      <c r="G55" s="98">
        <v>14.45</v>
      </c>
      <c r="H55" s="98">
        <v>15</v>
      </c>
      <c r="I55" s="96">
        <v>520</v>
      </c>
      <c r="J55" s="96">
        <f t="shared" si="1"/>
        <v>507.26</v>
      </c>
      <c r="K55" s="97">
        <v>92</v>
      </c>
      <c r="L55" s="98">
        <v>22.45</v>
      </c>
      <c r="M55" s="98">
        <v>23</v>
      </c>
      <c r="N55" s="96">
        <v>520</v>
      </c>
      <c r="O55" s="96">
        <f t="shared" si="2"/>
        <v>507.26</v>
      </c>
    </row>
    <row r="56" spans="1:18" ht="12.75" customHeight="1">
      <c r="A56" s="93">
        <v>29</v>
      </c>
      <c r="B56" s="98">
        <v>7</v>
      </c>
      <c r="C56" s="95">
        <v>7.15</v>
      </c>
      <c r="D56" s="96">
        <v>520</v>
      </c>
      <c r="E56" s="96">
        <f t="shared" si="0"/>
        <v>507.26</v>
      </c>
      <c r="F56" s="97">
        <v>61</v>
      </c>
      <c r="G56" s="98">
        <v>15</v>
      </c>
      <c r="H56" s="98">
        <v>15.15</v>
      </c>
      <c r="I56" s="96">
        <v>520</v>
      </c>
      <c r="J56" s="96">
        <f t="shared" si="1"/>
        <v>507.26</v>
      </c>
      <c r="K56" s="97">
        <v>93</v>
      </c>
      <c r="L56" s="98">
        <v>23</v>
      </c>
      <c r="M56" s="98">
        <v>23.15</v>
      </c>
      <c r="N56" s="96">
        <v>520</v>
      </c>
      <c r="O56" s="96">
        <f t="shared" si="2"/>
        <v>507.26</v>
      </c>
    </row>
    <row r="57" spans="1:18" ht="12.75" customHeight="1">
      <c r="A57" s="93">
        <v>30</v>
      </c>
      <c r="B57" s="95">
        <v>7.15</v>
      </c>
      <c r="C57" s="98">
        <v>7.3</v>
      </c>
      <c r="D57" s="96">
        <v>520</v>
      </c>
      <c r="E57" s="96">
        <f t="shared" si="0"/>
        <v>507.26</v>
      </c>
      <c r="F57" s="97">
        <v>62</v>
      </c>
      <c r="G57" s="98">
        <v>15.15</v>
      </c>
      <c r="H57" s="98">
        <v>15.3</v>
      </c>
      <c r="I57" s="96">
        <v>520</v>
      </c>
      <c r="J57" s="96">
        <f t="shared" si="1"/>
        <v>507.26</v>
      </c>
      <c r="K57" s="97">
        <v>94</v>
      </c>
      <c r="L57" s="98">
        <v>23.15</v>
      </c>
      <c r="M57" s="98">
        <v>23.3</v>
      </c>
      <c r="N57" s="96">
        <v>520</v>
      </c>
      <c r="O57" s="96">
        <f t="shared" si="2"/>
        <v>507.26</v>
      </c>
    </row>
    <row r="58" spans="1:18" ht="12.75" customHeight="1">
      <c r="A58" s="93">
        <v>31</v>
      </c>
      <c r="B58" s="98">
        <v>7.3</v>
      </c>
      <c r="C58" s="95">
        <v>7.45</v>
      </c>
      <c r="D58" s="96">
        <v>520</v>
      </c>
      <c r="E58" s="96">
        <f t="shared" si="0"/>
        <v>507.26</v>
      </c>
      <c r="F58" s="97">
        <v>63</v>
      </c>
      <c r="G58" s="98">
        <v>15.3</v>
      </c>
      <c r="H58" s="98">
        <v>15.45</v>
      </c>
      <c r="I58" s="96">
        <v>520</v>
      </c>
      <c r="J58" s="96">
        <f t="shared" si="1"/>
        <v>507.26</v>
      </c>
      <c r="K58" s="97">
        <v>95</v>
      </c>
      <c r="L58" s="98">
        <v>23.3</v>
      </c>
      <c r="M58" s="98">
        <v>23.45</v>
      </c>
      <c r="N58" s="96">
        <v>520</v>
      </c>
      <c r="O58" s="96">
        <f t="shared" si="2"/>
        <v>507.26</v>
      </c>
    </row>
    <row r="59" spans="1:18" ht="12.75" customHeight="1">
      <c r="A59" s="93">
        <v>32</v>
      </c>
      <c r="B59" s="95">
        <v>7.45</v>
      </c>
      <c r="C59" s="98">
        <v>8</v>
      </c>
      <c r="D59" s="96">
        <v>520</v>
      </c>
      <c r="E59" s="96">
        <f t="shared" si="0"/>
        <v>507.26</v>
      </c>
      <c r="F59" s="97">
        <v>64</v>
      </c>
      <c r="G59" s="98">
        <v>15.45</v>
      </c>
      <c r="H59" s="98">
        <v>16</v>
      </c>
      <c r="I59" s="96">
        <v>520</v>
      </c>
      <c r="J59" s="96">
        <f t="shared" si="1"/>
        <v>507.26</v>
      </c>
      <c r="K59" s="100">
        <v>96</v>
      </c>
      <c r="L59" s="98">
        <v>23.45</v>
      </c>
      <c r="M59" s="101">
        <v>24</v>
      </c>
      <c r="N59" s="96">
        <v>520</v>
      </c>
      <c r="O59" s="96">
        <f t="shared" si="2"/>
        <v>507.26</v>
      </c>
    </row>
    <row r="60" spans="1:18" ht="12.75" customHeight="1">
      <c r="A60" s="102"/>
      <c r="B60" s="23"/>
      <c r="C60" s="103"/>
      <c r="D60" s="104">
        <f>SUM(D28:D59)</f>
        <v>16640</v>
      </c>
      <c r="E60" s="42">
        <f>SUM(E28:E59)</f>
        <v>16232.320000000005</v>
      </c>
      <c r="F60" s="105"/>
      <c r="G60" s="103"/>
      <c r="H60" s="103"/>
      <c r="I60" s="42">
        <f>SUM(I28:I59)</f>
        <v>16640</v>
      </c>
      <c r="J60" s="104">
        <f>SUM(J28:J59)</f>
        <v>16232.320000000005</v>
      </c>
      <c r="K60" s="105"/>
      <c r="L60" s="103"/>
      <c r="M60" s="103"/>
      <c r="N60" s="104">
        <f>SUM(N28:N59)</f>
        <v>16640</v>
      </c>
      <c r="O60" s="42">
        <f>SUM(O28:O59)</f>
        <v>16232.320000000005</v>
      </c>
      <c r="P60" s="88"/>
      <c r="Q60" s="106"/>
      <c r="R60" s="88"/>
    </row>
    <row r="64" spans="1:18" ht="12.75" customHeight="1">
      <c r="A64" s="52" t="s">
        <v>137</v>
      </c>
      <c r="B64" s="52">
        <f>SUM(D60,I60,N60)/(4000*1000)</f>
        <v>1.248E-2</v>
      </c>
      <c r="C64" s="52">
        <f>ROUNDDOWN(SUM(E60,J60,O60)/(4000*1000),4)</f>
        <v>1.21E-2</v>
      </c>
    </row>
    <row r="66" spans="1:17" ht="12.75" customHeight="1">
      <c r="A66" s="79" t="s">
        <v>30</v>
      </c>
      <c r="D66" s="104"/>
      <c r="E66" s="107"/>
      <c r="J66" s="107"/>
      <c r="O66" s="107"/>
      <c r="Q66" s="107"/>
    </row>
    <row r="67" spans="1:17" ht="12.75" customHeight="1">
      <c r="D67" s="104"/>
      <c r="J67" s="107"/>
      <c r="Q67" s="107"/>
    </row>
    <row r="68" spans="1:17" ht="12.75" customHeight="1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Q68" s="107"/>
    </row>
    <row r="69" spans="1:17" ht="12.75" customHeight="1">
      <c r="A69" s="109" t="s">
        <v>32</v>
      </c>
      <c r="B69" s="109"/>
      <c r="C69" s="109"/>
      <c r="D69" s="104"/>
      <c r="E69" s="110"/>
      <c r="H69" s="107"/>
      <c r="J69" s="107"/>
    </row>
    <row r="70" spans="1:17" ht="12.75" customHeight="1">
      <c r="D70" s="104"/>
      <c r="E70" s="107"/>
      <c r="H70" s="107"/>
      <c r="J70" s="107"/>
    </row>
    <row r="71" spans="1:17" ht="12.75" customHeight="1">
      <c r="D71" s="104"/>
      <c r="E71" s="107"/>
      <c r="H71" s="107"/>
      <c r="M71" s="83" t="s">
        <v>33</v>
      </c>
    </row>
    <row r="72" spans="1:17" ht="12.75" customHeight="1">
      <c r="D72" s="104"/>
      <c r="E72" s="107"/>
      <c r="H72" s="107"/>
    </row>
    <row r="73" spans="1:17" ht="12.75" customHeight="1">
      <c r="D73" s="104"/>
      <c r="E73" s="107"/>
      <c r="H73" s="107"/>
    </row>
    <row r="74" spans="1:17" ht="12.75" customHeight="1">
      <c r="D74" s="104"/>
      <c r="E74" s="107"/>
      <c r="H74" s="107"/>
    </row>
    <row r="75" spans="1:17" ht="12.75" customHeight="1">
      <c r="D75" s="104"/>
      <c r="E75" s="107"/>
      <c r="H75" s="107"/>
    </row>
    <row r="76" spans="1:17" ht="12.75" customHeight="1">
      <c r="D76" s="104"/>
      <c r="E76" s="107"/>
      <c r="H76" s="107"/>
    </row>
    <row r="77" spans="1:17" ht="12.75" customHeight="1">
      <c r="D77" s="104"/>
      <c r="E77" s="107"/>
      <c r="H77" s="107"/>
    </row>
    <row r="78" spans="1:17" ht="12.75" customHeight="1">
      <c r="D78" s="104"/>
      <c r="E78" s="107"/>
      <c r="H78" s="107"/>
    </row>
    <row r="79" spans="1:17" ht="12.75" customHeight="1">
      <c r="D79" s="104"/>
      <c r="E79" s="107"/>
      <c r="H79" s="107"/>
    </row>
    <row r="80" spans="1:17" ht="12.75" customHeight="1">
      <c r="D80" s="104"/>
      <c r="E80" s="107"/>
      <c r="H80" s="107"/>
    </row>
    <row r="81" spans="4:8" ht="12.75" customHeight="1">
      <c r="D81" s="104"/>
      <c r="E81" s="107"/>
      <c r="H81" s="107"/>
    </row>
    <row r="82" spans="4:8" ht="12.75" customHeight="1">
      <c r="D82" s="104"/>
      <c r="E82" s="107"/>
      <c r="H82" s="107"/>
    </row>
    <row r="83" spans="4:8" ht="12.75" customHeight="1">
      <c r="D83" s="104"/>
      <c r="E83" s="107"/>
      <c r="H83" s="107"/>
    </row>
    <row r="84" spans="4:8" ht="12.75" customHeight="1">
      <c r="D84" s="104"/>
      <c r="E84" s="107"/>
      <c r="H84" s="107"/>
    </row>
    <row r="85" spans="4:8" ht="12.75" customHeight="1">
      <c r="D85" s="104"/>
      <c r="E85" s="107"/>
      <c r="H85" s="107"/>
    </row>
    <row r="86" spans="4:8" ht="12.75" customHeight="1">
      <c r="D86" s="104"/>
      <c r="E86" s="107"/>
      <c r="H86" s="107"/>
    </row>
    <row r="87" spans="4:8" ht="12.75" customHeight="1">
      <c r="D87" s="104"/>
      <c r="E87" s="107"/>
      <c r="H87" s="107"/>
    </row>
    <row r="88" spans="4:8" ht="12.75" customHeight="1">
      <c r="D88" s="104"/>
      <c r="E88" s="107"/>
      <c r="H88" s="107"/>
    </row>
    <row r="89" spans="4:8" ht="12.75" customHeight="1">
      <c r="D89" s="104"/>
      <c r="E89" s="107"/>
      <c r="H89" s="107"/>
    </row>
    <row r="90" spans="4:8" ht="12.75" customHeight="1">
      <c r="D90" s="104"/>
      <c r="E90" s="107"/>
      <c r="H90" s="107"/>
    </row>
    <row r="91" spans="4:8" ht="12.75" customHeight="1">
      <c r="D91" s="104"/>
      <c r="E91" s="107"/>
      <c r="H91" s="107"/>
    </row>
    <row r="92" spans="4:8" ht="12.75" customHeight="1">
      <c r="D92" s="104"/>
      <c r="E92" s="107"/>
      <c r="H92" s="107"/>
    </row>
    <row r="93" spans="4:8" ht="12.75" customHeight="1">
      <c r="D93" s="104"/>
      <c r="E93" s="107"/>
      <c r="H93" s="107"/>
    </row>
    <row r="94" spans="4:8" ht="12.75" customHeight="1">
      <c r="D94" s="104"/>
      <c r="E94" s="107"/>
      <c r="H94" s="107"/>
    </row>
    <row r="95" spans="4:8" ht="12.75" customHeight="1">
      <c r="E95" s="107"/>
      <c r="H95" s="107"/>
    </row>
    <row r="96" spans="4:8" ht="12.75" customHeight="1">
      <c r="E96" s="107"/>
      <c r="H96" s="107"/>
    </row>
    <row r="97" spans="4:8" ht="12.75" customHeight="1">
      <c r="E97" s="107"/>
      <c r="H97" s="107"/>
    </row>
    <row r="98" spans="4:8" ht="12.75" customHeight="1">
      <c r="D98" s="111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2"/>
  </cols>
  <sheetData>
    <row r="2" spans="1:15" ht="12.75" customHeight="1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4" spans="1:15" ht="12.75" customHeight="1">
      <c r="A4" s="79" t="s">
        <v>138</v>
      </c>
      <c r="B4" s="79"/>
      <c r="C4" s="79"/>
      <c r="D4" s="79"/>
      <c r="E4" s="79"/>
      <c r="F4" s="79"/>
      <c r="G4" s="79"/>
      <c r="H4" s="79"/>
      <c r="I4" s="79"/>
    </row>
    <row r="5" spans="1:15" ht="12.75" customHeight="1">
      <c r="A5" s="79"/>
    </row>
    <row r="6" spans="1:15" ht="12.75" customHeight="1">
      <c r="A6" s="79" t="s">
        <v>2</v>
      </c>
    </row>
    <row r="7" spans="1:15" ht="12.75" customHeight="1">
      <c r="A7" s="79" t="s">
        <v>3</v>
      </c>
    </row>
    <row r="8" spans="1:15" ht="12.75" customHeight="1">
      <c r="A8" s="79" t="s">
        <v>4</v>
      </c>
      <c r="H8" s="80"/>
    </row>
    <row r="9" spans="1:15" ht="12.75" customHeight="1">
      <c r="A9" s="79" t="s">
        <v>5</v>
      </c>
    </row>
    <row r="10" spans="1:15" ht="12.75" customHeight="1">
      <c r="A10" s="79" t="s">
        <v>6</v>
      </c>
    </row>
    <row r="11" spans="1:15" ht="12.75" customHeight="1">
      <c r="A11" s="79"/>
      <c r="G11" s="28"/>
    </row>
    <row r="12" spans="1:15" ht="12.75" customHeight="1">
      <c r="A12" s="79" t="s">
        <v>139</v>
      </c>
      <c r="N12" s="79" t="s">
        <v>140</v>
      </c>
    </row>
    <row r="13" spans="1:15" ht="12.75" customHeight="1">
      <c r="A13" s="79"/>
    </row>
    <row r="14" spans="1:15" ht="12.75" customHeight="1">
      <c r="A14" s="79" t="s">
        <v>9</v>
      </c>
      <c r="N14" s="81" t="s">
        <v>10</v>
      </c>
      <c r="O14" s="82" t="s">
        <v>11</v>
      </c>
    </row>
    <row r="15" spans="1:15" ht="12.75" customHeight="1">
      <c r="N15" s="81"/>
      <c r="O15" s="82"/>
    </row>
    <row r="16" spans="1:15" ht="12.75" customHeight="1">
      <c r="A16" s="83" t="s">
        <v>12</v>
      </c>
      <c r="N16" s="84"/>
      <c r="O16" s="85"/>
    </row>
    <row r="17" spans="1:15" ht="12.75" customHeight="1">
      <c r="A17" s="83" t="s">
        <v>13</v>
      </c>
      <c r="N17" s="86" t="s">
        <v>14</v>
      </c>
      <c r="O17" s="87" t="s">
        <v>132</v>
      </c>
    </row>
    <row r="18" spans="1:15" ht="12.75" customHeight="1">
      <c r="A18" s="83" t="s">
        <v>16</v>
      </c>
      <c r="N18" s="86"/>
      <c r="O18" s="87"/>
    </row>
    <row r="19" spans="1:15" ht="12.75" customHeight="1">
      <c r="A19" s="83" t="s">
        <v>17</v>
      </c>
      <c r="N19" s="86"/>
      <c r="O19" s="87"/>
    </row>
    <row r="20" spans="1:15" ht="12.75" customHeight="1">
      <c r="A20" s="83" t="s">
        <v>18</v>
      </c>
      <c r="N20" s="86"/>
      <c r="O20" s="87"/>
    </row>
    <row r="21" spans="1:15" ht="12.75" customHeight="1">
      <c r="A21" s="79" t="s">
        <v>19</v>
      </c>
      <c r="C21" s="78" t="s">
        <v>20</v>
      </c>
      <c r="D21" s="78"/>
      <c r="N21" s="88"/>
      <c r="O21" s="88"/>
    </row>
    <row r="23" spans="1:15" ht="12.75" customHeight="1">
      <c r="A23" s="79" t="s">
        <v>21</v>
      </c>
      <c r="E23" s="79" t="s">
        <v>22</v>
      </c>
    </row>
    <row r="24" spans="1:15" ht="12.75" customHeight="1">
      <c r="G24" s="79" t="s">
        <v>23</v>
      </c>
    </row>
    <row r="25" spans="1:15" ht="12.75" customHeight="1">
      <c r="A25" s="89"/>
      <c r="B25" s="90" t="s">
        <v>24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5" ht="12.75" customHeight="1">
      <c r="A26" s="91" t="s">
        <v>25</v>
      </c>
      <c r="B26" s="92" t="s">
        <v>26</v>
      </c>
      <c r="C26" s="92"/>
      <c r="D26" s="91" t="s">
        <v>27</v>
      </c>
      <c r="E26" s="91" t="s">
        <v>28</v>
      </c>
      <c r="F26" s="91" t="s">
        <v>25</v>
      </c>
      <c r="G26" s="92" t="s">
        <v>26</v>
      </c>
      <c r="H26" s="92"/>
      <c r="I26" s="91" t="s">
        <v>27</v>
      </c>
      <c r="J26" s="91" t="s">
        <v>28</v>
      </c>
      <c r="K26" s="91" t="s">
        <v>25</v>
      </c>
      <c r="L26" s="92" t="s">
        <v>26</v>
      </c>
      <c r="M26" s="92"/>
      <c r="N26" s="91" t="s">
        <v>27</v>
      </c>
      <c r="O26" s="91" t="s">
        <v>28</v>
      </c>
    </row>
    <row r="27" spans="1:15" ht="12.75" customHeight="1">
      <c r="A27" s="91"/>
      <c r="B27" s="92" t="s">
        <v>29</v>
      </c>
      <c r="C27" s="92" t="s">
        <v>2</v>
      </c>
      <c r="D27" s="91"/>
      <c r="E27" s="91"/>
      <c r="F27" s="91"/>
      <c r="G27" s="92" t="s">
        <v>29</v>
      </c>
      <c r="H27" s="92" t="s">
        <v>2</v>
      </c>
      <c r="I27" s="91"/>
      <c r="J27" s="91"/>
      <c r="K27" s="91"/>
      <c r="L27" s="92" t="s">
        <v>29</v>
      </c>
      <c r="M27" s="92" t="s">
        <v>2</v>
      </c>
      <c r="N27" s="91"/>
      <c r="O27" s="91"/>
    </row>
    <row r="28" spans="1:15" ht="12.75" customHeight="1">
      <c r="A28" s="93">
        <v>1</v>
      </c>
      <c r="B28" s="94">
        <v>0</v>
      </c>
      <c r="C28" s="95">
        <v>0.15</v>
      </c>
      <c r="D28" s="96">
        <v>520</v>
      </c>
      <c r="E28" s="96">
        <f t="shared" ref="E28:E59" si="0">D28*(100-2.45)/100</f>
        <v>507.26</v>
      </c>
      <c r="F28" s="97">
        <v>33</v>
      </c>
      <c r="G28" s="98">
        <v>8</v>
      </c>
      <c r="H28" s="98">
        <v>8.15</v>
      </c>
      <c r="I28" s="96">
        <v>520</v>
      </c>
      <c r="J28" s="96">
        <f t="shared" ref="J28:J59" si="1">I28*(100-2.45)/100</f>
        <v>507.26</v>
      </c>
      <c r="K28" s="97">
        <v>65</v>
      </c>
      <c r="L28" s="98">
        <v>16</v>
      </c>
      <c r="M28" s="98">
        <v>16.149999999999999</v>
      </c>
      <c r="N28" s="96">
        <v>520</v>
      </c>
      <c r="O28" s="96">
        <f t="shared" ref="O28:O59" si="2">N28*(100-2.45)/100</f>
        <v>507.26</v>
      </c>
    </row>
    <row r="29" spans="1:15" ht="12.75" customHeight="1">
      <c r="A29" s="93">
        <v>2</v>
      </c>
      <c r="B29" s="93">
        <v>0.15</v>
      </c>
      <c r="C29" s="99">
        <v>0.3</v>
      </c>
      <c r="D29" s="96">
        <v>520</v>
      </c>
      <c r="E29" s="96">
        <f t="shared" si="0"/>
        <v>507.26</v>
      </c>
      <c r="F29" s="97">
        <v>34</v>
      </c>
      <c r="G29" s="98">
        <v>8.15</v>
      </c>
      <c r="H29" s="98">
        <v>8.3000000000000007</v>
      </c>
      <c r="I29" s="96">
        <v>520</v>
      </c>
      <c r="J29" s="96">
        <f t="shared" si="1"/>
        <v>507.26</v>
      </c>
      <c r="K29" s="97">
        <v>66</v>
      </c>
      <c r="L29" s="98">
        <v>16.149999999999999</v>
      </c>
      <c r="M29" s="98">
        <v>16.3</v>
      </c>
      <c r="N29" s="96">
        <v>520</v>
      </c>
      <c r="O29" s="96">
        <f t="shared" si="2"/>
        <v>507.26</v>
      </c>
    </row>
    <row r="30" spans="1:15" ht="12.75" customHeight="1">
      <c r="A30" s="93">
        <v>3</v>
      </c>
      <c r="B30" s="99">
        <v>0.3</v>
      </c>
      <c r="C30" s="95">
        <v>0.45</v>
      </c>
      <c r="D30" s="96">
        <v>520</v>
      </c>
      <c r="E30" s="96">
        <f t="shared" si="0"/>
        <v>507.26</v>
      </c>
      <c r="F30" s="97">
        <v>35</v>
      </c>
      <c r="G30" s="98">
        <v>8.3000000000000007</v>
      </c>
      <c r="H30" s="98">
        <v>8.4499999999999993</v>
      </c>
      <c r="I30" s="96">
        <v>520</v>
      </c>
      <c r="J30" s="96">
        <f t="shared" si="1"/>
        <v>507.26</v>
      </c>
      <c r="K30" s="97">
        <v>67</v>
      </c>
      <c r="L30" s="98">
        <v>16.3</v>
      </c>
      <c r="M30" s="98">
        <v>16.45</v>
      </c>
      <c r="N30" s="96">
        <v>520</v>
      </c>
      <c r="O30" s="96">
        <f t="shared" si="2"/>
        <v>507.26</v>
      </c>
    </row>
    <row r="31" spans="1:15" ht="12.75" customHeight="1">
      <c r="A31" s="93">
        <v>4</v>
      </c>
      <c r="B31" s="93">
        <v>0.45</v>
      </c>
      <c r="C31" s="98">
        <v>1</v>
      </c>
      <c r="D31" s="96">
        <v>520</v>
      </c>
      <c r="E31" s="96">
        <f t="shared" si="0"/>
        <v>507.26</v>
      </c>
      <c r="F31" s="97">
        <v>36</v>
      </c>
      <c r="G31" s="98">
        <v>8.4499999999999993</v>
      </c>
      <c r="H31" s="98">
        <v>9</v>
      </c>
      <c r="I31" s="96">
        <v>520</v>
      </c>
      <c r="J31" s="96">
        <f t="shared" si="1"/>
        <v>507.26</v>
      </c>
      <c r="K31" s="97">
        <v>68</v>
      </c>
      <c r="L31" s="98">
        <v>16.45</v>
      </c>
      <c r="M31" s="98">
        <v>17</v>
      </c>
      <c r="N31" s="96">
        <v>520</v>
      </c>
      <c r="O31" s="96">
        <f t="shared" si="2"/>
        <v>507.26</v>
      </c>
    </row>
    <row r="32" spans="1:15" ht="12.75" customHeight="1">
      <c r="A32" s="93">
        <v>5</v>
      </c>
      <c r="B32" s="98">
        <v>1</v>
      </c>
      <c r="C32" s="95">
        <v>1.1499999999999999</v>
      </c>
      <c r="D32" s="96">
        <v>520</v>
      </c>
      <c r="E32" s="96">
        <f t="shared" si="0"/>
        <v>507.26</v>
      </c>
      <c r="F32" s="97">
        <v>37</v>
      </c>
      <c r="G32" s="98">
        <v>9</v>
      </c>
      <c r="H32" s="98">
        <v>9.15</v>
      </c>
      <c r="I32" s="96">
        <v>520</v>
      </c>
      <c r="J32" s="96">
        <f t="shared" si="1"/>
        <v>507.26</v>
      </c>
      <c r="K32" s="97">
        <v>69</v>
      </c>
      <c r="L32" s="98">
        <v>17</v>
      </c>
      <c r="M32" s="98">
        <v>17.149999999999999</v>
      </c>
      <c r="N32" s="96">
        <v>520</v>
      </c>
      <c r="O32" s="96">
        <f t="shared" si="2"/>
        <v>507.26</v>
      </c>
    </row>
    <row r="33" spans="1:15" ht="12.75" customHeight="1">
      <c r="A33" s="93">
        <v>6</v>
      </c>
      <c r="B33" s="95">
        <v>1.1499999999999999</v>
      </c>
      <c r="C33" s="98">
        <v>1.3</v>
      </c>
      <c r="D33" s="96">
        <v>520</v>
      </c>
      <c r="E33" s="96">
        <f t="shared" si="0"/>
        <v>507.26</v>
      </c>
      <c r="F33" s="97">
        <v>38</v>
      </c>
      <c r="G33" s="98">
        <v>9.15</v>
      </c>
      <c r="H33" s="98">
        <v>9.3000000000000007</v>
      </c>
      <c r="I33" s="96">
        <v>520</v>
      </c>
      <c r="J33" s="96">
        <f t="shared" si="1"/>
        <v>507.26</v>
      </c>
      <c r="K33" s="97">
        <v>70</v>
      </c>
      <c r="L33" s="98">
        <v>17.149999999999999</v>
      </c>
      <c r="M33" s="98">
        <v>17.3</v>
      </c>
      <c r="N33" s="96">
        <v>520</v>
      </c>
      <c r="O33" s="96">
        <f t="shared" si="2"/>
        <v>507.26</v>
      </c>
    </row>
    <row r="34" spans="1:15" ht="12.75" customHeight="1">
      <c r="A34" s="93">
        <v>7</v>
      </c>
      <c r="B34" s="99">
        <v>1.3</v>
      </c>
      <c r="C34" s="95">
        <v>1.45</v>
      </c>
      <c r="D34" s="96">
        <v>520</v>
      </c>
      <c r="E34" s="96">
        <f t="shared" si="0"/>
        <v>507.26</v>
      </c>
      <c r="F34" s="97">
        <v>39</v>
      </c>
      <c r="G34" s="98">
        <v>9.3000000000000007</v>
      </c>
      <c r="H34" s="98">
        <v>9.4499999999999993</v>
      </c>
      <c r="I34" s="96">
        <v>520</v>
      </c>
      <c r="J34" s="96">
        <f t="shared" si="1"/>
        <v>507.26</v>
      </c>
      <c r="K34" s="97">
        <v>71</v>
      </c>
      <c r="L34" s="98">
        <v>17.3</v>
      </c>
      <c r="M34" s="98">
        <v>17.45</v>
      </c>
      <c r="N34" s="96">
        <v>520</v>
      </c>
      <c r="O34" s="96">
        <f t="shared" si="2"/>
        <v>507.26</v>
      </c>
    </row>
    <row r="35" spans="1:15" ht="12.75" customHeight="1">
      <c r="A35" s="93">
        <v>8</v>
      </c>
      <c r="B35" s="93">
        <v>1.45</v>
      </c>
      <c r="C35" s="98">
        <v>2</v>
      </c>
      <c r="D35" s="96">
        <v>520</v>
      </c>
      <c r="E35" s="96">
        <f t="shared" si="0"/>
        <v>507.26</v>
      </c>
      <c r="F35" s="97">
        <v>40</v>
      </c>
      <c r="G35" s="98">
        <v>9.4499999999999993</v>
      </c>
      <c r="H35" s="98">
        <v>10</v>
      </c>
      <c r="I35" s="96">
        <v>520</v>
      </c>
      <c r="J35" s="96">
        <f t="shared" si="1"/>
        <v>507.26</v>
      </c>
      <c r="K35" s="97">
        <v>72</v>
      </c>
      <c r="L35" s="98">
        <v>17.45</v>
      </c>
      <c r="M35" s="98">
        <v>18</v>
      </c>
      <c r="N35" s="96">
        <v>520</v>
      </c>
      <c r="O35" s="96">
        <f t="shared" si="2"/>
        <v>507.26</v>
      </c>
    </row>
    <row r="36" spans="1:15" ht="12.75" customHeight="1">
      <c r="A36" s="93">
        <v>9</v>
      </c>
      <c r="B36" s="99">
        <v>2</v>
      </c>
      <c r="C36" s="95">
        <v>2.15</v>
      </c>
      <c r="D36" s="96">
        <v>520</v>
      </c>
      <c r="E36" s="96">
        <f t="shared" si="0"/>
        <v>507.26</v>
      </c>
      <c r="F36" s="97">
        <v>41</v>
      </c>
      <c r="G36" s="98">
        <v>10</v>
      </c>
      <c r="H36" s="98">
        <v>10.15</v>
      </c>
      <c r="I36" s="96">
        <v>520</v>
      </c>
      <c r="J36" s="96">
        <f t="shared" si="1"/>
        <v>507.26</v>
      </c>
      <c r="K36" s="97">
        <v>73</v>
      </c>
      <c r="L36" s="98">
        <v>18</v>
      </c>
      <c r="M36" s="98">
        <v>18.149999999999999</v>
      </c>
      <c r="N36" s="96">
        <v>520</v>
      </c>
      <c r="O36" s="96">
        <f t="shared" si="2"/>
        <v>507.26</v>
      </c>
    </row>
    <row r="37" spans="1:15" ht="12.75" customHeight="1">
      <c r="A37" s="93">
        <v>10</v>
      </c>
      <c r="B37" s="93">
        <v>2.15</v>
      </c>
      <c r="C37" s="98">
        <v>2.2999999999999998</v>
      </c>
      <c r="D37" s="96">
        <v>520</v>
      </c>
      <c r="E37" s="96">
        <f t="shared" si="0"/>
        <v>507.26</v>
      </c>
      <c r="F37" s="97">
        <v>42</v>
      </c>
      <c r="G37" s="98">
        <v>10.15</v>
      </c>
      <c r="H37" s="98">
        <v>10.3</v>
      </c>
      <c r="I37" s="96">
        <v>520</v>
      </c>
      <c r="J37" s="96">
        <f t="shared" si="1"/>
        <v>507.26</v>
      </c>
      <c r="K37" s="97">
        <v>74</v>
      </c>
      <c r="L37" s="98">
        <v>18.149999999999999</v>
      </c>
      <c r="M37" s="98">
        <v>18.3</v>
      </c>
      <c r="N37" s="96">
        <v>520</v>
      </c>
      <c r="O37" s="96">
        <f t="shared" si="2"/>
        <v>507.26</v>
      </c>
    </row>
    <row r="38" spans="1:15" ht="12.75" customHeight="1">
      <c r="A38" s="93">
        <v>11</v>
      </c>
      <c r="B38" s="99">
        <v>2.2999999999999998</v>
      </c>
      <c r="C38" s="95">
        <v>2.4500000000000002</v>
      </c>
      <c r="D38" s="96">
        <v>520</v>
      </c>
      <c r="E38" s="96">
        <f t="shared" si="0"/>
        <v>507.26</v>
      </c>
      <c r="F38" s="97">
        <v>43</v>
      </c>
      <c r="G38" s="98">
        <v>10.3</v>
      </c>
      <c r="H38" s="98">
        <v>10.45</v>
      </c>
      <c r="I38" s="96">
        <v>520</v>
      </c>
      <c r="J38" s="96">
        <f t="shared" si="1"/>
        <v>507.26</v>
      </c>
      <c r="K38" s="97">
        <v>75</v>
      </c>
      <c r="L38" s="98">
        <v>18.3</v>
      </c>
      <c r="M38" s="98">
        <v>18.45</v>
      </c>
      <c r="N38" s="96">
        <v>520</v>
      </c>
      <c r="O38" s="96">
        <f t="shared" si="2"/>
        <v>507.26</v>
      </c>
    </row>
    <row r="39" spans="1:15" ht="12.75" customHeight="1">
      <c r="A39" s="93">
        <v>12</v>
      </c>
      <c r="B39" s="93">
        <v>2.4500000000000002</v>
      </c>
      <c r="C39" s="98">
        <v>3</v>
      </c>
      <c r="D39" s="96">
        <v>520</v>
      </c>
      <c r="E39" s="96">
        <f t="shared" si="0"/>
        <v>507.26</v>
      </c>
      <c r="F39" s="97">
        <v>44</v>
      </c>
      <c r="G39" s="98">
        <v>10.45</v>
      </c>
      <c r="H39" s="98">
        <v>11</v>
      </c>
      <c r="I39" s="96">
        <v>520</v>
      </c>
      <c r="J39" s="96">
        <f t="shared" si="1"/>
        <v>507.26</v>
      </c>
      <c r="K39" s="97">
        <v>76</v>
      </c>
      <c r="L39" s="98">
        <v>18.45</v>
      </c>
      <c r="M39" s="98">
        <v>19</v>
      </c>
      <c r="N39" s="96">
        <v>520</v>
      </c>
      <c r="O39" s="96">
        <f t="shared" si="2"/>
        <v>507.26</v>
      </c>
    </row>
    <row r="40" spans="1:15" ht="12.75" customHeight="1">
      <c r="A40" s="93">
        <v>13</v>
      </c>
      <c r="B40" s="99">
        <v>3</v>
      </c>
      <c r="C40" s="95">
        <v>3.15</v>
      </c>
      <c r="D40" s="96">
        <v>520</v>
      </c>
      <c r="E40" s="96">
        <f t="shared" si="0"/>
        <v>507.26</v>
      </c>
      <c r="F40" s="97">
        <v>45</v>
      </c>
      <c r="G40" s="98">
        <v>11</v>
      </c>
      <c r="H40" s="98">
        <v>11.15</v>
      </c>
      <c r="I40" s="96">
        <v>520</v>
      </c>
      <c r="J40" s="96">
        <f t="shared" si="1"/>
        <v>507.26</v>
      </c>
      <c r="K40" s="97">
        <v>77</v>
      </c>
      <c r="L40" s="98">
        <v>19</v>
      </c>
      <c r="M40" s="98">
        <v>19.149999999999999</v>
      </c>
      <c r="N40" s="96">
        <v>520</v>
      </c>
      <c r="O40" s="96">
        <f t="shared" si="2"/>
        <v>507.26</v>
      </c>
    </row>
    <row r="41" spans="1:15" ht="12.75" customHeight="1">
      <c r="A41" s="93">
        <v>14</v>
      </c>
      <c r="B41" s="93">
        <v>3.15</v>
      </c>
      <c r="C41" s="98">
        <v>3.3</v>
      </c>
      <c r="D41" s="96">
        <v>520</v>
      </c>
      <c r="E41" s="96">
        <f t="shared" si="0"/>
        <v>507.26</v>
      </c>
      <c r="F41" s="97">
        <v>46</v>
      </c>
      <c r="G41" s="98">
        <v>11.15</v>
      </c>
      <c r="H41" s="98">
        <v>11.3</v>
      </c>
      <c r="I41" s="96">
        <v>520</v>
      </c>
      <c r="J41" s="96">
        <f t="shared" si="1"/>
        <v>507.26</v>
      </c>
      <c r="K41" s="97">
        <v>78</v>
      </c>
      <c r="L41" s="98">
        <v>19.149999999999999</v>
      </c>
      <c r="M41" s="98">
        <v>19.3</v>
      </c>
      <c r="N41" s="96">
        <v>520</v>
      </c>
      <c r="O41" s="96">
        <f t="shared" si="2"/>
        <v>507.26</v>
      </c>
    </row>
    <row r="42" spans="1:15" ht="12.75" customHeight="1">
      <c r="A42" s="93">
        <v>15</v>
      </c>
      <c r="B42" s="99">
        <v>3.3</v>
      </c>
      <c r="C42" s="95">
        <v>3.45</v>
      </c>
      <c r="D42" s="96">
        <v>520</v>
      </c>
      <c r="E42" s="96">
        <f t="shared" si="0"/>
        <v>507.26</v>
      </c>
      <c r="F42" s="97">
        <v>47</v>
      </c>
      <c r="G42" s="98">
        <v>11.3</v>
      </c>
      <c r="H42" s="98">
        <v>11.45</v>
      </c>
      <c r="I42" s="96">
        <v>520</v>
      </c>
      <c r="J42" s="96">
        <f t="shared" si="1"/>
        <v>507.26</v>
      </c>
      <c r="K42" s="97">
        <v>79</v>
      </c>
      <c r="L42" s="98">
        <v>19.3</v>
      </c>
      <c r="M42" s="98">
        <v>19.45</v>
      </c>
      <c r="N42" s="96">
        <v>520</v>
      </c>
      <c r="O42" s="96">
        <f t="shared" si="2"/>
        <v>507.26</v>
      </c>
    </row>
    <row r="43" spans="1:15" ht="12.75" customHeight="1">
      <c r="A43" s="93">
        <v>16</v>
      </c>
      <c r="B43" s="93">
        <v>3.45</v>
      </c>
      <c r="C43" s="98">
        <v>4</v>
      </c>
      <c r="D43" s="96">
        <v>520</v>
      </c>
      <c r="E43" s="96">
        <f t="shared" si="0"/>
        <v>507.26</v>
      </c>
      <c r="F43" s="97">
        <v>48</v>
      </c>
      <c r="G43" s="98">
        <v>11.45</v>
      </c>
      <c r="H43" s="98">
        <v>12</v>
      </c>
      <c r="I43" s="96">
        <v>520</v>
      </c>
      <c r="J43" s="96">
        <f t="shared" si="1"/>
        <v>507.26</v>
      </c>
      <c r="K43" s="97">
        <v>80</v>
      </c>
      <c r="L43" s="98">
        <v>19.45</v>
      </c>
      <c r="M43" s="98">
        <v>20</v>
      </c>
      <c r="N43" s="96">
        <v>520</v>
      </c>
      <c r="O43" s="96">
        <f t="shared" si="2"/>
        <v>507.26</v>
      </c>
    </row>
    <row r="44" spans="1:15" ht="12.75" customHeight="1">
      <c r="A44" s="93">
        <v>17</v>
      </c>
      <c r="B44" s="99">
        <v>4</v>
      </c>
      <c r="C44" s="95">
        <v>4.1500000000000004</v>
      </c>
      <c r="D44" s="96">
        <v>520</v>
      </c>
      <c r="E44" s="96">
        <f t="shared" si="0"/>
        <v>507.26</v>
      </c>
      <c r="F44" s="97">
        <v>49</v>
      </c>
      <c r="G44" s="98">
        <v>12</v>
      </c>
      <c r="H44" s="98">
        <v>12.15</v>
      </c>
      <c r="I44" s="96">
        <v>520</v>
      </c>
      <c r="J44" s="96">
        <f t="shared" si="1"/>
        <v>507.26</v>
      </c>
      <c r="K44" s="97">
        <v>81</v>
      </c>
      <c r="L44" s="98">
        <v>20</v>
      </c>
      <c r="M44" s="98">
        <v>20.149999999999999</v>
      </c>
      <c r="N44" s="96">
        <v>520</v>
      </c>
      <c r="O44" s="96">
        <f t="shared" si="2"/>
        <v>507.26</v>
      </c>
    </row>
    <row r="45" spans="1:15" ht="12.75" customHeight="1">
      <c r="A45" s="93">
        <v>18</v>
      </c>
      <c r="B45" s="93">
        <v>4.1500000000000004</v>
      </c>
      <c r="C45" s="98">
        <v>4.3</v>
      </c>
      <c r="D45" s="96">
        <v>520</v>
      </c>
      <c r="E45" s="96">
        <f t="shared" si="0"/>
        <v>507.26</v>
      </c>
      <c r="F45" s="97">
        <v>50</v>
      </c>
      <c r="G45" s="98">
        <v>12.15</v>
      </c>
      <c r="H45" s="98">
        <v>12.3</v>
      </c>
      <c r="I45" s="96">
        <v>520</v>
      </c>
      <c r="J45" s="96">
        <f t="shared" si="1"/>
        <v>507.26</v>
      </c>
      <c r="K45" s="97">
        <v>82</v>
      </c>
      <c r="L45" s="98">
        <v>20.149999999999999</v>
      </c>
      <c r="M45" s="98">
        <v>20.3</v>
      </c>
      <c r="N45" s="96">
        <v>520</v>
      </c>
      <c r="O45" s="96">
        <f t="shared" si="2"/>
        <v>507.26</v>
      </c>
    </row>
    <row r="46" spans="1:15" ht="12.75" customHeight="1">
      <c r="A46" s="93">
        <v>19</v>
      </c>
      <c r="B46" s="99">
        <v>4.3</v>
      </c>
      <c r="C46" s="95">
        <v>4.45</v>
      </c>
      <c r="D46" s="96">
        <v>520</v>
      </c>
      <c r="E46" s="96">
        <f t="shared" si="0"/>
        <v>507.26</v>
      </c>
      <c r="F46" s="97">
        <v>51</v>
      </c>
      <c r="G46" s="98">
        <v>12.3</v>
      </c>
      <c r="H46" s="98">
        <v>12.45</v>
      </c>
      <c r="I46" s="96">
        <v>520</v>
      </c>
      <c r="J46" s="96">
        <f t="shared" si="1"/>
        <v>507.26</v>
      </c>
      <c r="K46" s="97">
        <v>83</v>
      </c>
      <c r="L46" s="98">
        <v>20.3</v>
      </c>
      <c r="M46" s="98">
        <v>20.45</v>
      </c>
      <c r="N46" s="96">
        <v>520</v>
      </c>
      <c r="O46" s="96">
        <f t="shared" si="2"/>
        <v>507.26</v>
      </c>
    </row>
    <row r="47" spans="1:15" ht="12.75" customHeight="1">
      <c r="A47" s="93">
        <v>20</v>
      </c>
      <c r="B47" s="93">
        <v>4.45</v>
      </c>
      <c r="C47" s="98">
        <v>5</v>
      </c>
      <c r="D47" s="96">
        <v>520</v>
      </c>
      <c r="E47" s="96">
        <f t="shared" si="0"/>
        <v>507.26</v>
      </c>
      <c r="F47" s="97">
        <v>52</v>
      </c>
      <c r="G47" s="98">
        <v>12.45</v>
      </c>
      <c r="H47" s="98">
        <v>13</v>
      </c>
      <c r="I47" s="96">
        <v>520</v>
      </c>
      <c r="J47" s="96">
        <f t="shared" si="1"/>
        <v>507.26</v>
      </c>
      <c r="K47" s="97">
        <v>84</v>
      </c>
      <c r="L47" s="98">
        <v>20.45</v>
      </c>
      <c r="M47" s="98">
        <v>21</v>
      </c>
      <c r="N47" s="96">
        <v>520</v>
      </c>
      <c r="O47" s="96">
        <f t="shared" si="2"/>
        <v>507.26</v>
      </c>
    </row>
    <row r="48" spans="1:15" ht="12.75" customHeight="1">
      <c r="A48" s="93">
        <v>21</v>
      </c>
      <c r="B48" s="98">
        <v>5</v>
      </c>
      <c r="C48" s="95">
        <v>5.15</v>
      </c>
      <c r="D48" s="96">
        <v>520</v>
      </c>
      <c r="E48" s="96">
        <f t="shared" si="0"/>
        <v>507.26</v>
      </c>
      <c r="F48" s="97">
        <v>53</v>
      </c>
      <c r="G48" s="98">
        <v>13</v>
      </c>
      <c r="H48" s="98">
        <v>13.15</v>
      </c>
      <c r="I48" s="96">
        <v>520</v>
      </c>
      <c r="J48" s="96">
        <f t="shared" si="1"/>
        <v>507.26</v>
      </c>
      <c r="K48" s="97">
        <v>85</v>
      </c>
      <c r="L48" s="98">
        <v>21</v>
      </c>
      <c r="M48" s="98">
        <v>21.15</v>
      </c>
      <c r="N48" s="96">
        <v>520</v>
      </c>
      <c r="O48" s="96">
        <f t="shared" si="2"/>
        <v>507.26</v>
      </c>
    </row>
    <row r="49" spans="1:18" ht="12.75" customHeight="1">
      <c r="A49" s="93">
        <v>22</v>
      </c>
      <c r="B49" s="95">
        <v>5.15</v>
      </c>
      <c r="C49" s="98">
        <v>5.3</v>
      </c>
      <c r="D49" s="96">
        <v>520</v>
      </c>
      <c r="E49" s="96">
        <f t="shared" si="0"/>
        <v>507.26</v>
      </c>
      <c r="F49" s="97">
        <v>54</v>
      </c>
      <c r="G49" s="98">
        <v>13.15</v>
      </c>
      <c r="H49" s="98">
        <v>13.3</v>
      </c>
      <c r="I49" s="96">
        <v>520</v>
      </c>
      <c r="J49" s="96">
        <f t="shared" si="1"/>
        <v>507.26</v>
      </c>
      <c r="K49" s="97">
        <v>86</v>
      </c>
      <c r="L49" s="98">
        <v>21.15</v>
      </c>
      <c r="M49" s="98">
        <v>21.3</v>
      </c>
      <c r="N49" s="96">
        <v>520</v>
      </c>
      <c r="O49" s="96">
        <f t="shared" si="2"/>
        <v>507.26</v>
      </c>
    </row>
    <row r="50" spans="1:18" ht="12.75" customHeight="1">
      <c r="A50" s="93">
        <v>23</v>
      </c>
      <c r="B50" s="98">
        <v>5.3</v>
      </c>
      <c r="C50" s="95">
        <v>5.45</v>
      </c>
      <c r="D50" s="96">
        <v>520</v>
      </c>
      <c r="E50" s="96">
        <f t="shared" si="0"/>
        <v>507.26</v>
      </c>
      <c r="F50" s="97">
        <v>55</v>
      </c>
      <c r="G50" s="98">
        <v>13.3</v>
      </c>
      <c r="H50" s="98">
        <v>13.45</v>
      </c>
      <c r="I50" s="96">
        <v>520</v>
      </c>
      <c r="J50" s="96">
        <f t="shared" si="1"/>
        <v>507.26</v>
      </c>
      <c r="K50" s="97">
        <v>87</v>
      </c>
      <c r="L50" s="98">
        <v>21.3</v>
      </c>
      <c r="M50" s="98">
        <v>21.45</v>
      </c>
      <c r="N50" s="96">
        <v>520</v>
      </c>
      <c r="O50" s="96">
        <f t="shared" si="2"/>
        <v>507.26</v>
      </c>
    </row>
    <row r="51" spans="1:18" ht="12.75" customHeight="1">
      <c r="A51" s="93">
        <v>24</v>
      </c>
      <c r="B51" s="95">
        <v>5.45</v>
      </c>
      <c r="C51" s="98">
        <v>6</v>
      </c>
      <c r="D51" s="96">
        <v>520</v>
      </c>
      <c r="E51" s="96">
        <f t="shared" si="0"/>
        <v>507.26</v>
      </c>
      <c r="F51" s="97">
        <v>56</v>
      </c>
      <c r="G51" s="98">
        <v>13.45</v>
      </c>
      <c r="H51" s="98">
        <v>14</v>
      </c>
      <c r="I51" s="96">
        <v>520</v>
      </c>
      <c r="J51" s="96">
        <f t="shared" si="1"/>
        <v>507.26</v>
      </c>
      <c r="K51" s="97">
        <v>88</v>
      </c>
      <c r="L51" s="98">
        <v>21.45</v>
      </c>
      <c r="M51" s="98">
        <v>22</v>
      </c>
      <c r="N51" s="96">
        <v>520</v>
      </c>
      <c r="O51" s="96">
        <f t="shared" si="2"/>
        <v>507.26</v>
      </c>
    </row>
    <row r="52" spans="1:18" ht="12.75" customHeight="1">
      <c r="A52" s="93">
        <v>25</v>
      </c>
      <c r="B52" s="98">
        <v>6</v>
      </c>
      <c r="C52" s="95">
        <v>6.15</v>
      </c>
      <c r="D52" s="96">
        <v>520</v>
      </c>
      <c r="E52" s="96">
        <f t="shared" si="0"/>
        <v>507.26</v>
      </c>
      <c r="F52" s="97">
        <v>57</v>
      </c>
      <c r="G52" s="98">
        <v>14</v>
      </c>
      <c r="H52" s="98">
        <v>14.15</v>
      </c>
      <c r="I52" s="96">
        <v>520</v>
      </c>
      <c r="J52" s="96">
        <f t="shared" si="1"/>
        <v>507.26</v>
      </c>
      <c r="K52" s="97">
        <v>89</v>
      </c>
      <c r="L52" s="98">
        <v>22</v>
      </c>
      <c r="M52" s="98">
        <v>22.15</v>
      </c>
      <c r="N52" s="96">
        <v>520</v>
      </c>
      <c r="O52" s="96">
        <f t="shared" si="2"/>
        <v>507.26</v>
      </c>
    </row>
    <row r="53" spans="1:18" ht="12.75" customHeight="1">
      <c r="A53" s="93">
        <v>26</v>
      </c>
      <c r="B53" s="95">
        <v>6.15</v>
      </c>
      <c r="C53" s="98">
        <v>6.3</v>
      </c>
      <c r="D53" s="96">
        <v>520</v>
      </c>
      <c r="E53" s="96">
        <f t="shared" si="0"/>
        <v>507.26</v>
      </c>
      <c r="F53" s="97">
        <v>58</v>
      </c>
      <c r="G53" s="98">
        <v>14.15</v>
      </c>
      <c r="H53" s="98">
        <v>14.3</v>
      </c>
      <c r="I53" s="96">
        <v>520</v>
      </c>
      <c r="J53" s="96">
        <f t="shared" si="1"/>
        <v>507.26</v>
      </c>
      <c r="K53" s="97">
        <v>90</v>
      </c>
      <c r="L53" s="98">
        <v>22.15</v>
      </c>
      <c r="M53" s="98">
        <v>22.3</v>
      </c>
      <c r="N53" s="96">
        <v>520</v>
      </c>
      <c r="O53" s="96">
        <f t="shared" si="2"/>
        <v>507.26</v>
      </c>
    </row>
    <row r="54" spans="1:18" ht="12.75" customHeight="1">
      <c r="A54" s="93">
        <v>27</v>
      </c>
      <c r="B54" s="98">
        <v>6.3</v>
      </c>
      <c r="C54" s="95">
        <v>6.45</v>
      </c>
      <c r="D54" s="96">
        <v>520</v>
      </c>
      <c r="E54" s="96">
        <f t="shared" si="0"/>
        <v>507.26</v>
      </c>
      <c r="F54" s="97">
        <v>59</v>
      </c>
      <c r="G54" s="98">
        <v>14.3</v>
      </c>
      <c r="H54" s="98">
        <v>14.45</v>
      </c>
      <c r="I54" s="96">
        <v>520</v>
      </c>
      <c r="J54" s="96">
        <f t="shared" si="1"/>
        <v>507.26</v>
      </c>
      <c r="K54" s="97">
        <v>91</v>
      </c>
      <c r="L54" s="98">
        <v>22.3</v>
      </c>
      <c r="M54" s="98">
        <v>22.45</v>
      </c>
      <c r="N54" s="96">
        <v>520</v>
      </c>
      <c r="O54" s="96">
        <f t="shared" si="2"/>
        <v>507.26</v>
      </c>
    </row>
    <row r="55" spans="1:18" ht="12.75" customHeight="1">
      <c r="A55" s="93">
        <v>28</v>
      </c>
      <c r="B55" s="95">
        <v>6.45</v>
      </c>
      <c r="C55" s="98">
        <v>7</v>
      </c>
      <c r="D55" s="96">
        <v>520</v>
      </c>
      <c r="E55" s="96">
        <f t="shared" si="0"/>
        <v>507.26</v>
      </c>
      <c r="F55" s="97">
        <v>60</v>
      </c>
      <c r="G55" s="98">
        <v>14.45</v>
      </c>
      <c r="H55" s="98">
        <v>15</v>
      </c>
      <c r="I55" s="96">
        <v>520</v>
      </c>
      <c r="J55" s="96">
        <f t="shared" si="1"/>
        <v>507.26</v>
      </c>
      <c r="K55" s="97">
        <v>92</v>
      </c>
      <c r="L55" s="98">
        <v>22.45</v>
      </c>
      <c r="M55" s="98">
        <v>23</v>
      </c>
      <c r="N55" s="96">
        <v>520</v>
      </c>
      <c r="O55" s="96">
        <f t="shared" si="2"/>
        <v>507.26</v>
      </c>
    </row>
    <row r="56" spans="1:18" ht="12.75" customHeight="1">
      <c r="A56" s="93">
        <v>29</v>
      </c>
      <c r="B56" s="98">
        <v>7</v>
      </c>
      <c r="C56" s="95">
        <v>7.15</v>
      </c>
      <c r="D56" s="96">
        <v>520</v>
      </c>
      <c r="E56" s="96">
        <f t="shared" si="0"/>
        <v>507.26</v>
      </c>
      <c r="F56" s="97">
        <v>61</v>
      </c>
      <c r="G56" s="98">
        <v>15</v>
      </c>
      <c r="H56" s="98">
        <v>15.15</v>
      </c>
      <c r="I56" s="96">
        <v>520</v>
      </c>
      <c r="J56" s="96">
        <f t="shared" si="1"/>
        <v>507.26</v>
      </c>
      <c r="K56" s="97">
        <v>93</v>
      </c>
      <c r="L56" s="98">
        <v>23</v>
      </c>
      <c r="M56" s="98">
        <v>23.15</v>
      </c>
      <c r="N56" s="96">
        <v>520</v>
      </c>
      <c r="O56" s="96">
        <f t="shared" si="2"/>
        <v>507.26</v>
      </c>
    </row>
    <row r="57" spans="1:18" ht="12.75" customHeight="1">
      <c r="A57" s="93">
        <v>30</v>
      </c>
      <c r="B57" s="95">
        <v>7.15</v>
      </c>
      <c r="C57" s="98">
        <v>7.3</v>
      </c>
      <c r="D57" s="96">
        <v>520</v>
      </c>
      <c r="E57" s="96">
        <f t="shared" si="0"/>
        <v>507.26</v>
      </c>
      <c r="F57" s="97">
        <v>62</v>
      </c>
      <c r="G57" s="98">
        <v>15.15</v>
      </c>
      <c r="H57" s="98">
        <v>15.3</v>
      </c>
      <c r="I57" s="96">
        <v>520</v>
      </c>
      <c r="J57" s="96">
        <f t="shared" si="1"/>
        <v>507.26</v>
      </c>
      <c r="K57" s="97">
        <v>94</v>
      </c>
      <c r="L57" s="98">
        <v>23.15</v>
      </c>
      <c r="M57" s="98">
        <v>23.3</v>
      </c>
      <c r="N57" s="96">
        <v>520</v>
      </c>
      <c r="O57" s="96">
        <f t="shared" si="2"/>
        <v>507.26</v>
      </c>
    </row>
    <row r="58" spans="1:18" ht="12.75" customHeight="1">
      <c r="A58" s="93">
        <v>31</v>
      </c>
      <c r="B58" s="98">
        <v>7.3</v>
      </c>
      <c r="C58" s="95">
        <v>7.45</v>
      </c>
      <c r="D58" s="96">
        <v>520</v>
      </c>
      <c r="E58" s="96">
        <f t="shared" si="0"/>
        <v>507.26</v>
      </c>
      <c r="F58" s="97">
        <v>63</v>
      </c>
      <c r="G58" s="98">
        <v>15.3</v>
      </c>
      <c r="H58" s="98">
        <v>15.45</v>
      </c>
      <c r="I58" s="96">
        <v>520</v>
      </c>
      <c r="J58" s="96">
        <f t="shared" si="1"/>
        <v>507.26</v>
      </c>
      <c r="K58" s="97">
        <v>95</v>
      </c>
      <c r="L58" s="98">
        <v>23.3</v>
      </c>
      <c r="M58" s="98">
        <v>23.45</v>
      </c>
      <c r="N58" s="96">
        <v>520</v>
      </c>
      <c r="O58" s="96">
        <f t="shared" si="2"/>
        <v>507.26</v>
      </c>
    </row>
    <row r="59" spans="1:18" ht="12.75" customHeight="1">
      <c r="A59" s="93">
        <v>32</v>
      </c>
      <c r="B59" s="95">
        <v>7.45</v>
      </c>
      <c r="C59" s="98">
        <v>8</v>
      </c>
      <c r="D59" s="96">
        <v>520</v>
      </c>
      <c r="E59" s="96">
        <f t="shared" si="0"/>
        <v>507.26</v>
      </c>
      <c r="F59" s="97">
        <v>64</v>
      </c>
      <c r="G59" s="98">
        <v>15.45</v>
      </c>
      <c r="H59" s="98">
        <v>16</v>
      </c>
      <c r="I59" s="96">
        <v>520</v>
      </c>
      <c r="J59" s="96">
        <f t="shared" si="1"/>
        <v>507.26</v>
      </c>
      <c r="K59" s="100">
        <v>96</v>
      </c>
      <c r="L59" s="98">
        <v>23.45</v>
      </c>
      <c r="M59" s="101">
        <v>24</v>
      </c>
      <c r="N59" s="96">
        <v>520</v>
      </c>
      <c r="O59" s="96">
        <f t="shared" si="2"/>
        <v>507.26</v>
      </c>
    </row>
    <row r="60" spans="1:18" ht="12.75" customHeight="1">
      <c r="A60" s="102"/>
      <c r="B60" s="23"/>
      <c r="C60" s="103"/>
      <c r="D60" s="104">
        <f>SUM(D28:D59)</f>
        <v>16640</v>
      </c>
      <c r="E60" s="42">
        <f>SUM(E28:E59)</f>
        <v>16232.320000000005</v>
      </c>
      <c r="F60" s="105"/>
      <c r="G60" s="103"/>
      <c r="H60" s="103"/>
      <c r="I60" s="42">
        <f>SUM(I28:I59)</f>
        <v>16640</v>
      </c>
      <c r="J60" s="104">
        <f>SUM(J28:J59)</f>
        <v>16232.320000000005</v>
      </c>
      <c r="K60" s="105"/>
      <c r="L60" s="103"/>
      <c r="M60" s="103"/>
      <c r="N60" s="104">
        <f>SUM(N28:N59)</f>
        <v>16640</v>
      </c>
      <c r="O60" s="42">
        <f>SUM(O28:O59)</f>
        <v>16232.320000000005</v>
      </c>
      <c r="P60" s="88"/>
      <c r="Q60" s="106"/>
      <c r="R60" s="88"/>
    </row>
    <row r="64" spans="1:18" ht="12.75" customHeight="1">
      <c r="A64" s="52" t="s">
        <v>141</v>
      </c>
      <c r="B64" s="52">
        <f>SUM(D60,I60,N60)/(4000*1000)</f>
        <v>1.248E-2</v>
      </c>
      <c r="C64" s="52">
        <f>ROUNDDOWN(SUM(E60,J60,O60)/(4000*1000),4)</f>
        <v>1.21E-2</v>
      </c>
    </row>
    <row r="66" spans="1:17" ht="12.75" customHeight="1">
      <c r="A66" s="79" t="s">
        <v>30</v>
      </c>
      <c r="D66" s="104"/>
      <c r="E66" s="107"/>
      <c r="J66" s="107"/>
      <c r="O66" s="107"/>
      <c r="Q66" s="107"/>
    </row>
    <row r="67" spans="1:17" ht="12.75" customHeight="1">
      <c r="D67" s="104"/>
      <c r="J67" s="107"/>
      <c r="Q67" s="107"/>
    </row>
    <row r="68" spans="1:17" ht="12.75" customHeight="1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Q68" s="107"/>
    </row>
    <row r="69" spans="1:17" ht="12.75" customHeight="1">
      <c r="A69" s="109" t="s">
        <v>32</v>
      </c>
      <c r="B69" s="109"/>
      <c r="C69" s="109"/>
      <c r="D69" s="104"/>
      <c r="E69" s="110"/>
      <c r="H69" s="107"/>
      <c r="J69" s="107"/>
    </row>
    <row r="70" spans="1:17" ht="12.75" customHeight="1">
      <c r="D70" s="104"/>
      <c r="E70" s="107"/>
      <c r="H70" s="107"/>
      <c r="J70" s="107"/>
    </row>
    <row r="71" spans="1:17" ht="12.75" customHeight="1">
      <c r="D71" s="104"/>
      <c r="E71" s="107"/>
      <c r="H71" s="107"/>
      <c r="M71" s="83" t="s">
        <v>33</v>
      </c>
    </row>
    <row r="72" spans="1:17" ht="12.75" customHeight="1">
      <c r="D72" s="104"/>
      <c r="E72" s="107"/>
      <c r="H72" s="107"/>
    </row>
    <row r="73" spans="1:17" ht="12.75" customHeight="1">
      <c r="D73" s="104"/>
      <c r="E73" s="107"/>
      <c r="H73" s="107"/>
    </row>
    <row r="74" spans="1:17" ht="12.75" customHeight="1">
      <c r="D74" s="104"/>
      <c r="E74" s="107"/>
      <c r="H74" s="107"/>
    </row>
    <row r="75" spans="1:17" ht="12.75" customHeight="1">
      <c r="D75" s="104"/>
      <c r="E75" s="107"/>
      <c r="H75" s="107"/>
    </row>
    <row r="76" spans="1:17" ht="12.75" customHeight="1">
      <c r="D76" s="104"/>
      <c r="E76" s="107"/>
      <c r="H76" s="107"/>
    </row>
    <row r="77" spans="1:17" ht="12.75" customHeight="1">
      <c r="D77" s="104"/>
      <c r="E77" s="107"/>
      <c r="H77" s="107"/>
    </row>
    <row r="78" spans="1:17" ht="12.75" customHeight="1">
      <c r="D78" s="104"/>
      <c r="E78" s="107"/>
      <c r="H78" s="107"/>
    </row>
    <row r="79" spans="1:17" ht="12.75" customHeight="1">
      <c r="D79" s="104"/>
      <c r="E79" s="107"/>
      <c r="H79" s="107"/>
    </row>
    <row r="80" spans="1:17" ht="12.75" customHeight="1">
      <c r="D80" s="104"/>
      <c r="E80" s="107"/>
      <c r="H80" s="107"/>
    </row>
    <row r="81" spans="4:8" ht="12.75" customHeight="1">
      <c r="D81" s="104"/>
      <c r="E81" s="107"/>
      <c r="H81" s="107"/>
    </row>
    <row r="82" spans="4:8" ht="12.75" customHeight="1">
      <c r="D82" s="104"/>
      <c r="E82" s="107"/>
      <c r="H82" s="107"/>
    </row>
    <row r="83" spans="4:8" ht="12.75" customHeight="1">
      <c r="D83" s="104"/>
      <c r="E83" s="107"/>
      <c r="H83" s="107"/>
    </row>
    <row r="84" spans="4:8" ht="12.75" customHeight="1">
      <c r="D84" s="104"/>
      <c r="E84" s="107"/>
      <c r="H84" s="107"/>
    </row>
    <row r="85" spans="4:8" ht="12.75" customHeight="1">
      <c r="D85" s="104"/>
      <c r="E85" s="107"/>
      <c r="H85" s="107"/>
    </row>
    <row r="86" spans="4:8" ht="12.75" customHeight="1">
      <c r="D86" s="104"/>
      <c r="E86" s="107"/>
      <c r="H86" s="107"/>
    </row>
    <row r="87" spans="4:8" ht="12.75" customHeight="1">
      <c r="D87" s="104"/>
      <c r="E87" s="107"/>
      <c r="H87" s="107"/>
    </row>
    <row r="88" spans="4:8" ht="12.75" customHeight="1">
      <c r="D88" s="104"/>
      <c r="E88" s="107"/>
      <c r="H88" s="107"/>
    </row>
    <row r="89" spans="4:8" ht="12.75" customHeight="1">
      <c r="D89" s="104"/>
      <c r="E89" s="107"/>
      <c r="H89" s="107"/>
    </row>
    <row r="90" spans="4:8" ht="12.75" customHeight="1">
      <c r="D90" s="104"/>
      <c r="E90" s="107"/>
      <c r="H90" s="107"/>
    </row>
    <row r="91" spans="4:8" ht="12.75" customHeight="1">
      <c r="D91" s="104"/>
      <c r="E91" s="107"/>
      <c r="H91" s="107"/>
    </row>
    <row r="92" spans="4:8" ht="12.75" customHeight="1">
      <c r="D92" s="104"/>
      <c r="E92" s="107"/>
      <c r="H92" s="107"/>
    </row>
    <row r="93" spans="4:8" ht="12.75" customHeight="1">
      <c r="D93" s="104"/>
      <c r="E93" s="107"/>
      <c r="H93" s="107"/>
    </row>
    <row r="94" spans="4:8" ht="12.75" customHeight="1">
      <c r="D94" s="104"/>
      <c r="E94" s="107"/>
      <c r="H94" s="107"/>
    </row>
    <row r="95" spans="4:8" ht="12.75" customHeight="1">
      <c r="E95" s="107"/>
      <c r="H95" s="107"/>
    </row>
    <row r="96" spans="4:8" ht="12.75" customHeight="1">
      <c r="E96" s="107"/>
      <c r="H96" s="107"/>
    </row>
    <row r="97" spans="4:8" ht="12.75" customHeight="1">
      <c r="E97" s="107"/>
      <c r="H97" s="107"/>
    </row>
    <row r="98" spans="4:8" ht="12.75" customHeight="1">
      <c r="D98" s="111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2"/>
  </cols>
  <sheetData>
    <row r="2" spans="1:15" ht="12.75" customHeight="1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4" spans="1:15" ht="12.75" customHeight="1">
      <c r="A4" s="79" t="s">
        <v>142</v>
      </c>
      <c r="B4" s="79"/>
      <c r="C4" s="79"/>
      <c r="D4" s="79"/>
      <c r="E4" s="79"/>
      <c r="F4" s="79"/>
      <c r="G4" s="79"/>
      <c r="H4" s="79"/>
      <c r="I4" s="79"/>
    </row>
    <row r="5" spans="1:15" ht="12.75" customHeight="1">
      <c r="A5" s="79"/>
    </row>
    <row r="6" spans="1:15" ht="12.75" customHeight="1">
      <c r="A6" s="79" t="s">
        <v>2</v>
      </c>
    </row>
    <row r="7" spans="1:15" ht="12.75" customHeight="1">
      <c r="A7" s="79" t="s">
        <v>3</v>
      </c>
    </row>
    <row r="8" spans="1:15" ht="12.75" customHeight="1">
      <c r="A8" s="79" t="s">
        <v>4</v>
      </c>
      <c r="H8" s="80"/>
    </row>
    <row r="9" spans="1:15" ht="12.75" customHeight="1">
      <c r="A9" s="79" t="s">
        <v>5</v>
      </c>
    </row>
    <row r="10" spans="1:15" ht="12.75" customHeight="1">
      <c r="A10" s="79" t="s">
        <v>6</v>
      </c>
    </row>
    <row r="11" spans="1:15" ht="12.75" customHeight="1">
      <c r="A11" s="79"/>
      <c r="G11" s="28"/>
    </row>
    <row r="12" spans="1:15" ht="12.75" customHeight="1">
      <c r="A12" s="79" t="s">
        <v>143</v>
      </c>
      <c r="N12" s="79" t="s">
        <v>144</v>
      </c>
    </row>
    <row r="13" spans="1:15" ht="12.75" customHeight="1">
      <c r="A13" s="79"/>
    </row>
    <row r="14" spans="1:15" ht="12.75" customHeight="1">
      <c r="A14" s="79" t="s">
        <v>9</v>
      </c>
      <c r="N14" s="81" t="s">
        <v>10</v>
      </c>
      <c r="O14" s="82" t="s">
        <v>11</v>
      </c>
    </row>
    <row r="15" spans="1:15" ht="12.75" customHeight="1">
      <c r="N15" s="81"/>
      <c r="O15" s="82"/>
    </row>
    <row r="16" spans="1:15" ht="12.75" customHeight="1">
      <c r="A16" s="83" t="s">
        <v>12</v>
      </c>
      <c r="N16" s="84"/>
      <c r="O16" s="85"/>
    </row>
    <row r="17" spans="1:15" ht="12.75" customHeight="1">
      <c r="A17" s="83" t="s">
        <v>13</v>
      </c>
      <c r="N17" s="86" t="s">
        <v>14</v>
      </c>
      <c r="O17" s="87" t="s">
        <v>145</v>
      </c>
    </row>
    <row r="18" spans="1:15" ht="12.75" customHeight="1">
      <c r="A18" s="83" t="s">
        <v>16</v>
      </c>
      <c r="N18" s="86"/>
      <c r="O18" s="87"/>
    </row>
    <row r="19" spans="1:15" ht="12.75" customHeight="1">
      <c r="A19" s="83" t="s">
        <v>17</v>
      </c>
      <c r="N19" s="86"/>
      <c r="O19" s="87"/>
    </row>
    <row r="20" spans="1:15" ht="12.75" customHeight="1">
      <c r="A20" s="83" t="s">
        <v>18</v>
      </c>
      <c r="N20" s="86"/>
      <c r="O20" s="87"/>
    </row>
    <row r="21" spans="1:15" ht="12.75" customHeight="1">
      <c r="A21" s="79" t="s">
        <v>19</v>
      </c>
      <c r="C21" s="78" t="s">
        <v>20</v>
      </c>
      <c r="D21" s="78"/>
      <c r="N21" s="88"/>
      <c r="O21" s="88"/>
    </row>
    <row r="23" spans="1:15" ht="12.75" customHeight="1">
      <c r="A23" s="79" t="s">
        <v>21</v>
      </c>
      <c r="E23" s="79" t="s">
        <v>22</v>
      </c>
    </row>
    <row r="24" spans="1:15" ht="12.75" customHeight="1">
      <c r="G24" s="79" t="s">
        <v>23</v>
      </c>
    </row>
    <row r="25" spans="1:15" ht="12.75" customHeight="1">
      <c r="A25" s="89"/>
      <c r="B25" s="90" t="s">
        <v>24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5" ht="12.75" customHeight="1">
      <c r="A26" s="91" t="s">
        <v>25</v>
      </c>
      <c r="B26" s="92" t="s">
        <v>26</v>
      </c>
      <c r="C26" s="92"/>
      <c r="D26" s="91" t="s">
        <v>27</v>
      </c>
      <c r="E26" s="91" t="s">
        <v>28</v>
      </c>
      <c r="F26" s="91" t="s">
        <v>25</v>
      </c>
      <c r="G26" s="92" t="s">
        <v>26</v>
      </c>
      <c r="H26" s="92"/>
      <c r="I26" s="91" t="s">
        <v>27</v>
      </c>
      <c r="J26" s="91" t="s">
        <v>28</v>
      </c>
      <c r="K26" s="91" t="s">
        <v>25</v>
      </c>
      <c r="L26" s="92" t="s">
        <v>26</v>
      </c>
      <c r="M26" s="92"/>
      <c r="N26" s="91" t="s">
        <v>27</v>
      </c>
      <c r="O26" s="91" t="s">
        <v>28</v>
      </c>
    </row>
    <row r="27" spans="1:15" ht="12.75" customHeight="1">
      <c r="A27" s="91"/>
      <c r="B27" s="92" t="s">
        <v>29</v>
      </c>
      <c r="C27" s="92" t="s">
        <v>2</v>
      </c>
      <c r="D27" s="91"/>
      <c r="E27" s="91"/>
      <c r="F27" s="91"/>
      <c r="G27" s="92" t="s">
        <v>29</v>
      </c>
      <c r="H27" s="92" t="s">
        <v>2</v>
      </c>
      <c r="I27" s="91"/>
      <c r="J27" s="91"/>
      <c r="K27" s="91"/>
      <c r="L27" s="92" t="s">
        <v>29</v>
      </c>
      <c r="M27" s="92" t="s">
        <v>2</v>
      </c>
      <c r="N27" s="91"/>
      <c r="O27" s="91"/>
    </row>
    <row r="28" spans="1:15" ht="12.75" customHeight="1">
      <c r="A28" s="93">
        <v>1</v>
      </c>
      <c r="B28" s="94">
        <v>0</v>
      </c>
      <c r="C28" s="95">
        <v>0.15</v>
      </c>
      <c r="D28" s="96">
        <v>520</v>
      </c>
      <c r="E28" s="96">
        <f t="shared" ref="E28:E59" si="0">D28*(100-2.45)/100</f>
        <v>507.26</v>
      </c>
      <c r="F28" s="97">
        <v>33</v>
      </c>
      <c r="G28" s="98">
        <v>8</v>
      </c>
      <c r="H28" s="98">
        <v>8.15</v>
      </c>
      <c r="I28" s="96">
        <v>1540</v>
      </c>
      <c r="J28" s="96">
        <f t="shared" ref="J28:J59" si="1">I28*(100-2.45)/100</f>
        <v>1502.27</v>
      </c>
      <c r="K28" s="97">
        <v>65</v>
      </c>
      <c r="L28" s="98">
        <v>16</v>
      </c>
      <c r="M28" s="98">
        <v>16.149999999999999</v>
      </c>
      <c r="N28" s="96">
        <v>1540</v>
      </c>
      <c r="O28" s="96">
        <f t="shared" ref="O28:O59" si="2">N28*(100-2.45)/100</f>
        <v>1502.27</v>
      </c>
    </row>
    <row r="29" spans="1:15" ht="12.75" customHeight="1">
      <c r="A29" s="93">
        <v>2</v>
      </c>
      <c r="B29" s="93">
        <v>0.15</v>
      </c>
      <c r="C29" s="99">
        <v>0.3</v>
      </c>
      <c r="D29" s="96">
        <v>520</v>
      </c>
      <c r="E29" s="96">
        <f t="shared" si="0"/>
        <v>507.26</v>
      </c>
      <c r="F29" s="97">
        <v>34</v>
      </c>
      <c r="G29" s="98">
        <v>8.15</v>
      </c>
      <c r="H29" s="98">
        <v>8.3000000000000007</v>
      </c>
      <c r="I29" s="96">
        <v>1540</v>
      </c>
      <c r="J29" s="96">
        <f t="shared" si="1"/>
        <v>1502.27</v>
      </c>
      <c r="K29" s="97">
        <v>66</v>
      </c>
      <c r="L29" s="98">
        <v>16.149999999999999</v>
      </c>
      <c r="M29" s="98">
        <v>16.3</v>
      </c>
      <c r="N29" s="96">
        <v>1540</v>
      </c>
      <c r="O29" s="96">
        <f t="shared" si="2"/>
        <v>1502.27</v>
      </c>
    </row>
    <row r="30" spans="1:15" ht="12.75" customHeight="1">
      <c r="A30" s="93">
        <v>3</v>
      </c>
      <c r="B30" s="99">
        <v>0.3</v>
      </c>
      <c r="C30" s="95">
        <v>0.45</v>
      </c>
      <c r="D30" s="96">
        <v>520</v>
      </c>
      <c r="E30" s="96">
        <f t="shared" si="0"/>
        <v>507.26</v>
      </c>
      <c r="F30" s="97">
        <v>35</v>
      </c>
      <c r="G30" s="98">
        <v>8.3000000000000007</v>
      </c>
      <c r="H30" s="98">
        <v>8.4499999999999993</v>
      </c>
      <c r="I30" s="96">
        <v>1540</v>
      </c>
      <c r="J30" s="96">
        <f t="shared" si="1"/>
        <v>1502.27</v>
      </c>
      <c r="K30" s="97">
        <v>67</v>
      </c>
      <c r="L30" s="98">
        <v>16.3</v>
      </c>
      <c r="M30" s="98">
        <v>16.45</v>
      </c>
      <c r="N30" s="96">
        <v>1540</v>
      </c>
      <c r="O30" s="96">
        <f t="shared" si="2"/>
        <v>1502.27</v>
      </c>
    </row>
    <row r="31" spans="1:15" ht="12.75" customHeight="1">
      <c r="A31" s="93">
        <v>4</v>
      </c>
      <c r="B31" s="93">
        <v>0.45</v>
      </c>
      <c r="C31" s="98">
        <v>1</v>
      </c>
      <c r="D31" s="96">
        <v>520</v>
      </c>
      <c r="E31" s="96">
        <f t="shared" si="0"/>
        <v>507.26</v>
      </c>
      <c r="F31" s="97">
        <v>36</v>
      </c>
      <c r="G31" s="98">
        <v>8.4499999999999993</v>
      </c>
      <c r="H31" s="98">
        <v>9</v>
      </c>
      <c r="I31" s="96">
        <v>1540</v>
      </c>
      <c r="J31" s="96">
        <f t="shared" si="1"/>
        <v>1502.27</v>
      </c>
      <c r="K31" s="97">
        <v>68</v>
      </c>
      <c r="L31" s="98">
        <v>16.45</v>
      </c>
      <c r="M31" s="98">
        <v>17</v>
      </c>
      <c r="N31" s="96">
        <v>1540</v>
      </c>
      <c r="O31" s="96">
        <f t="shared" si="2"/>
        <v>1502.27</v>
      </c>
    </row>
    <row r="32" spans="1:15" ht="12.75" customHeight="1">
      <c r="A32" s="93">
        <v>5</v>
      </c>
      <c r="B32" s="98">
        <v>1</v>
      </c>
      <c r="C32" s="95">
        <v>1.1499999999999999</v>
      </c>
      <c r="D32" s="96">
        <v>520</v>
      </c>
      <c r="E32" s="96">
        <f t="shared" si="0"/>
        <v>507.26</v>
      </c>
      <c r="F32" s="97">
        <v>37</v>
      </c>
      <c r="G32" s="98">
        <v>9</v>
      </c>
      <c r="H32" s="98">
        <v>9.15</v>
      </c>
      <c r="I32" s="96">
        <v>1540</v>
      </c>
      <c r="J32" s="96">
        <f t="shared" si="1"/>
        <v>1502.27</v>
      </c>
      <c r="K32" s="97">
        <v>69</v>
      </c>
      <c r="L32" s="98">
        <v>17</v>
      </c>
      <c r="M32" s="98">
        <v>17.149999999999999</v>
      </c>
      <c r="N32" s="96">
        <v>1540</v>
      </c>
      <c r="O32" s="96">
        <f t="shared" si="2"/>
        <v>1502.27</v>
      </c>
    </row>
    <row r="33" spans="1:15" ht="12.75" customHeight="1">
      <c r="A33" s="93">
        <v>6</v>
      </c>
      <c r="B33" s="95">
        <v>1.1499999999999999</v>
      </c>
      <c r="C33" s="98">
        <v>1.3</v>
      </c>
      <c r="D33" s="96">
        <v>520</v>
      </c>
      <c r="E33" s="96">
        <f t="shared" si="0"/>
        <v>507.26</v>
      </c>
      <c r="F33" s="97">
        <v>38</v>
      </c>
      <c r="G33" s="98">
        <v>9.15</v>
      </c>
      <c r="H33" s="98">
        <v>9.3000000000000007</v>
      </c>
      <c r="I33" s="96">
        <v>1540</v>
      </c>
      <c r="J33" s="96">
        <f t="shared" si="1"/>
        <v>1502.27</v>
      </c>
      <c r="K33" s="97">
        <v>70</v>
      </c>
      <c r="L33" s="98">
        <v>17.149999999999999</v>
      </c>
      <c r="M33" s="98">
        <v>17.3</v>
      </c>
      <c r="N33" s="96">
        <v>1540</v>
      </c>
      <c r="O33" s="96">
        <f t="shared" si="2"/>
        <v>1502.27</v>
      </c>
    </row>
    <row r="34" spans="1:15" ht="12.75" customHeight="1">
      <c r="A34" s="93">
        <v>7</v>
      </c>
      <c r="B34" s="99">
        <v>1.3</v>
      </c>
      <c r="C34" s="95">
        <v>1.45</v>
      </c>
      <c r="D34" s="96">
        <v>520</v>
      </c>
      <c r="E34" s="96">
        <f t="shared" si="0"/>
        <v>507.26</v>
      </c>
      <c r="F34" s="97">
        <v>39</v>
      </c>
      <c r="G34" s="98">
        <v>9.3000000000000007</v>
      </c>
      <c r="H34" s="98">
        <v>9.4499999999999993</v>
      </c>
      <c r="I34" s="96">
        <v>1540</v>
      </c>
      <c r="J34" s="96">
        <f t="shared" si="1"/>
        <v>1502.27</v>
      </c>
      <c r="K34" s="97">
        <v>71</v>
      </c>
      <c r="L34" s="98">
        <v>17.3</v>
      </c>
      <c r="M34" s="98">
        <v>17.45</v>
      </c>
      <c r="N34" s="96">
        <v>1540</v>
      </c>
      <c r="O34" s="96">
        <f t="shared" si="2"/>
        <v>1502.27</v>
      </c>
    </row>
    <row r="35" spans="1:15" ht="12.75" customHeight="1">
      <c r="A35" s="93">
        <v>8</v>
      </c>
      <c r="B35" s="93">
        <v>1.45</v>
      </c>
      <c r="C35" s="98">
        <v>2</v>
      </c>
      <c r="D35" s="96">
        <v>520</v>
      </c>
      <c r="E35" s="96">
        <f t="shared" si="0"/>
        <v>507.26</v>
      </c>
      <c r="F35" s="97">
        <v>40</v>
      </c>
      <c r="G35" s="98">
        <v>9.4499999999999993</v>
      </c>
      <c r="H35" s="98">
        <v>10</v>
      </c>
      <c r="I35" s="96">
        <v>1540</v>
      </c>
      <c r="J35" s="96">
        <f t="shared" si="1"/>
        <v>1502.27</v>
      </c>
      <c r="K35" s="97">
        <v>72</v>
      </c>
      <c r="L35" s="98">
        <v>17.45</v>
      </c>
      <c r="M35" s="98">
        <v>18</v>
      </c>
      <c r="N35" s="96">
        <v>1540</v>
      </c>
      <c r="O35" s="96">
        <f t="shared" si="2"/>
        <v>1502.27</v>
      </c>
    </row>
    <row r="36" spans="1:15" ht="12.75" customHeight="1">
      <c r="A36" s="93">
        <v>9</v>
      </c>
      <c r="B36" s="99">
        <v>2</v>
      </c>
      <c r="C36" s="95">
        <v>2.15</v>
      </c>
      <c r="D36" s="96">
        <v>520</v>
      </c>
      <c r="E36" s="96">
        <f t="shared" si="0"/>
        <v>507.26</v>
      </c>
      <c r="F36" s="97">
        <v>41</v>
      </c>
      <c r="G36" s="98">
        <v>10</v>
      </c>
      <c r="H36" s="98">
        <v>10.15</v>
      </c>
      <c r="I36" s="96">
        <v>1540</v>
      </c>
      <c r="J36" s="96">
        <f t="shared" si="1"/>
        <v>1502.27</v>
      </c>
      <c r="K36" s="97">
        <v>73</v>
      </c>
      <c r="L36" s="98">
        <v>18</v>
      </c>
      <c r="M36" s="98">
        <v>18.149999999999999</v>
      </c>
      <c r="N36" s="96">
        <v>1540</v>
      </c>
      <c r="O36" s="96">
        <f t="shared" si="2"/>
        <v>1502.27</v>
      </c>
    </row>
    <row r="37" spans="1:15" ht="12.75" customHeight="1">
      <c r="A37" s="93">
        <v>10</v>
      </c>
      <c r="B37" s="93">
        <v>2.15</v>
      </c>
      <c r="C37" s="98">
        <v>2.2999999999999998</v>
      </c>
      <c r="D37" s="96">
        <v>520</v>
      </c>
      <c r="E37" s="96">
        <f t="shared" si="0"/>
        <v>507.26</v>
      </c>
      <c r="F37" s="97">
        <v>42</v>
      </c>
      <c r="G37" s="98">
        <v>10.15</v>
      </c>
      <c r="H37" s="98">
        <v>10.3</v>
      </c>
      <c r="I37" s="96">
        <v>1540</v>
      </c>
      <c r="J37" s="96">
        <f t="shared" si="1"/>
        <v>1502.27</v>
      </c>
      <c r="K37" s="97">
        <v>74</v>
      </c>
      <c r="L37" s="98">
        <v>18.149999999999999</v>
      </c>
      <c r="M37" s="98">
        <v>18.3</v>
      </c>
      <c r="N37" s="96">
        <v>1540</v>
      </c>
      <c r="O37" s="96">
        <f t="shared" si="2"/>
        <v>1502.27</v>
      </c>
    </row>
    <row r="38" spans="1:15" ht="12.75" customHeight="1">
      <c r="A38" s="93">
        <v>11</v>
      </c>
      <c r="B38" s="99">
        <v>2.2999999999999998</v>
      </c>
      <c r="C38" s="95">
        <v>2.4500000000000002</v>
      </c>
      <c r="D38" s="96">
        <v>520</v>
      </c>
      <c r="E38" s="96">
        <f t="shared" si="0"/>
        <v>507.26</v>
      </c>
      <c r="F38" s="97">
        <v>43</v>
      </c>
      <c r="G38" s="98">
        <v>10.3</v>
      </c>
      <c r="H38" s="98">
        <v>10.45</v>
      </c>
      <c r="I38" s="96">
        <v>1540</v>
      </c>
      <c r="J38" s="96">
        <f t="shared" si="1"/>
        <v>1502.27</v>
      </c>
      <c r="K38" s="97">
        <v>75</v>
      </c>
      <c r="L38" s="98">
        <v>18.3</v>
      </c>
      <c r="M38" s="98">
        <v>18.45</v>
      </c>
      <c r="N38" s="96">
        <v>1540</v>
      </c>
      <c r="O38" s="96">
        <f t="shared" si="2"/>
        <v>1502.27</v>
      </c>
    </row>
    <row r="39" spans="1:15" ht="12.75" customHeight="1">
      <c r="A39" s="93">
        <v>12</v>
      </c>
      <c r="B39" s="93">
        <v>2.4500000000000002</v>
      </c>
      <c r="C39" s="98">
        <v>3</v>
      </c>
      <c r="D39" s="96">
        <v>520</v>
      </c>
      <c r="E39" s="96">
        <f t="shared" si="0"/>
        <v>507.26</v>
      </c>
      <c r="F39" s="97">
        <v>44</v>
      </c>
      <c r="G39" s="98">
        <v>10.45</v>
      </c>
      <c r="H39" s="98">
        <v>11</v>
      </c>
      <c r="I39" s="96">
        <v>1540</v>
      </c>
      <c r="J39" s="96">
        <f t="shared" si="1"/>
        <v>1502.27</v>
      </c>
      <c r="K39" s="97">
        <v>76</v>
      </c>
      <c r="L39" s="98">
        <v>18.45</v>
      </c>
      <c r="M39" s="98">
        <v>19</v>
      </c>
      <c r="N39" s="96">
        <v>1540</v>
      </c>
      <c r="O39" s="96">
        <f t="shared" si="2"/>
        <v>1502.27</v>
      </c>
    </row>
    <row r="40" spans="1:15" ht="12.75" customHeight="1">
      <c r="A40" s="93">
        <v>13</v>
      </c>
      <c r="B40" s="99">
        <v>3</v>
      </c>
      <c r="C40" s="95">
        <v>3.15</v>
      </c>
      <c r="D40" s="96">
        <v>520</v>
      </c>
      <c r="E40" s="96">
        <f t="shared" si="0"/>
        <v>507.26</v>
      </c>
      <c r="F40" s="97">
        <v>45</v>
      </c>
      <c r="G40" s="98">
        <v>11</v>
      </c>
      <c r="H40" s="98">
        <v>11.15</v>
      </c>
      <c r="I40" s="96">
        <v>1540</v>
      </c>
      <c r="J40" s="96">
        <f t="shared" si="1"/>
        <v>1502.27</v>
      </c>
      <c r="K40" s="97">
        <v>77</v>
      </c>
      <c r="L40" s="98">
        <v>19</v>
      </c>
      <c r="M40" s="98">
        <v>19.149999999999999</v>
      </c>
      <c r="N40" s="96">
        <v>1540</v>
      </c>
      <c r="O40" s="96">
        <f t="shared" si="2"/>
        <v>1502.27</v>
      </c>
    </row>
    <row r="41" spans="1:15" ht="12.75" customHeight="1">
      <c r="A41" s="93">
        <v>14</v>
      </c>
      <c r="B41" s="93">
        <v>3.15</v>
      </c>
      <c r="C41" s="98">
        <v>3.3</v>
      </c>
      <c r="D41" s="96">
        <v>520</v>
      </c>
      <c r="E41" s="96">
        <f t="shared" si="0"/>
        <v>507.26</v>
      </c>
      <c r="F41" s="97">
        <v>46</v>
      </c>
      <c r="G41" s="98">
        <v>11.15</v>
      </c>
      <c r="H41" s="98">
        <v>11.3</v>
      </c>
      <c r="I41" s="96">
        <v>1540</v>
      </c>
      <c r="J41" s="96">
        <f t="shared" si="1"/>
        <v>1502.27</v>
      </c>
      <c r="K41" s="97">
        <v>78</v>
      </c>
      <c r="L41" s="98">
        <v>19.149999999999999</v>
      </c>
      <c r="M41" s="98">
        <v>19.3</v>
      </c>
      <c r="N41" s="96">
        <v>1540</v>
      </c>
      <c r="O41" s="96">
        <f t="shared" si="2"/>
        <v>1502.27</v>
      </c>
    </row>
    <row r="42" spans="1:15" ht="12.75" customHeight="1">
      <c r="A42" s="93">
        <v>15</v>
      </c>
      <c r="B42" s="99">
        <v>3.3</v>
      </c>
      <c r="C42" s="95">
        <v>3.45</v>
      </c>
      <c r="D42" s="96">
        <v>520</v>
      </c>
      <c r="E42" s="96">
        <f t="shared" si="0"/>
        <v>507.26</v>
      </c>
      <c r="F42" s="97">
        <v>47</v>
      </c>
      <c r="G42" s="98">
        <v>11.3</v>
      </c>
      <c r="H42" s="98">
        <v>11.45</v>
      </c>
      <c r="I42" s="96">
        <v>1540</v>
      </c>
      <c r="J42" s="96">
        <f t="shared" si="1"/>
        <v>1502.27</v>
      </c>
      <c r="K42" s="97">
        <v>79</v>
      </c>
      <c r="L42" s="98">
        <v>19.3</v>
      </c>
      <c r="M42" s="98">
        <v>19.45</v>
      </c>
      <c r="N42" s="96">
        <v>1540</v>
      </c>
      <c r="O42" s="96">
        <f t="shared" si="2"/>
        <v>1502.27</v>
      </c>
    </row>
    <row r="43" spans="1:15" ht="12.75" customHeight="1">
      <c r="A43" s="93">
        <v>16</v>
      </c>
      <c r="B43" s="93">
        <v>3.45</v>
      </c>
      <c r="C43" s="98">
        <v>4</v>
      </c>
      <c r="D43" s="96">
        <v>520</v>
      </c>
      <c r="E43" s="96">
        <f t="shared" si="0"/>
        <v>507.26</v>
      </c>
      <c r="F43" s="97">
        <v>48</v>
      </c>
      <c r="G43" s="98">
        <v>11.45</v>
      </c>
      <c r="H43" s="98">
        <v>12</v>
      </c>
      <c r="I43" s="96">
        <v>1540</v>
      </c>
      <c r="J43" s="96">
        <f t="shared" si="1"/>
        <v>1502.27</v>
      </c>
      <c r="K43" s="97">
        <v>80</v>
      </c>
      <c r="L43" s="98">
        <v>19.45</v>
      </c>
      <c r="M43" s="98">
        <v>20</v>
      </c>
      <c r="N43" s="96">
        <v>1540</v>
      </c>
      <c r="O43" s="96">
        <f t="shared" si="2"/>
        <v>1502.27</v>
      </c>
    </row>
    <row r="44" spans="1:15" ht="12.75" customHeight="1">
      <c r="A44" s="93">
        <v>17</v>
      </c>
      <c r="B44" s="99">
        <v>4</v>
      </c>
      <c r="C44" s="95">
        <v>4.1500000000000004</v>
      </c>
      <c r="D44" s="96">
        <v>520</v>
      </c>
      <c r="E44" s="96">
        <f t="shared" si="0"/>
        <v>507.26</v>
      </c>
      <c r="F44" s="97">
        <v>49</v>
      </c>
      <c r="G44" s="98">
        <v>12</v>
      </c>
      <c r="H44" s="98">
        <v>12.15</v>
      </c>
      <c r="I44" s="96">
        <v>1540</v>
      </c>
      <c r="J44" s="96">
        <f t="shared" si="1"/>
        <v>1502.27</v>
      </c>
      <c r="K44" s="97">
        <v>81</v>
      </c>
      <c r="L44" s="98">
        <v>20</v>
      </c>
      <c r="M44" s="98">
        <v>20.149999999999999</v>
      </c>
      <c r="N44" s="96">
        <v>1540</v>
      </c>
      <c r="O44" s="96">
        <f t="shared" si="2"/>
        <v>1502.27</v>
      </c>
    </row>
    <row r="45" spans="1:15" ht="12.75" customHeight="1">
      <c r="A45" s="93">
        <v>18</v>
      </c>
      <c r="B45" s="93">
        <v>4.1500000000000004</v>
      </c>
      <c r="C45" s="98">
        <v>4.3</v>
      </c>
      <c r="D45" s="96">
        <v>520</v>
      </c>
      <c r="E45" s="96">
        <f t="shared" si="0"/>
        <v>507.26</v>
      </c>
      <c r="F45" s="97">
        <v>50</v>
      </c>
      <c r="G45" s="98">
        <v>12.15</v>
      </c>
      <c r="H45" s="98">
        <v>12.3</v>
      </c>
      <c r="I45" s="96">
        <v>1540</v>
      </c>
      <c r="J45" s="96">
        <f t="shared" si="1"/>
        <v>1502.27</v>
      </c>
      <c r="K45" s="97">
        <v>82</v>
      </c>
      <c r="L45" s="98">
        <v>20.149999999999999</v>
      </c>
      <c r="M45" s="98">
        <v>20.3</v>
      </c>
      <c r="N45" s="96">
        <v>1540</v>
      </c>
      <c r="O45" s="96">
        <f t="shared" si="2"/>
        <v>1502.27</v>
      </c>
    </row>
    <row r="46" spans="1:15" ht="12.75" customHeight="1">
      <c r="A46" s="93">
        <v>19</v>
      </c>
      <c r="B46" s="99">
        <v>4.3</v>
      </c>
      <c r="C46" s="95">
        <v>4.45</v>
      </c>
      <c r="D46" s="96">
        <v>520</v>
      </c>
      <c r="E46" s="96">
        <f t="shared" si="0"/>
        <v>507.26</v>
      </c>
      <c r="F46" s="97">
        <v>51</v>
      </c>
      <c r="G46" s="98">
        <v>12.3</v>
      </c>
      <c r="H46" s="98">
        <v>12.45</v>
      </c>
      <c r="I46" s="96">
        <v>1540</v>
      </c>
      <c r="J46" s="96">
        <f t="shared" si="1"/>
        <v>1502.27</v>
      </c>
      <c r="K46" s="97">
        <v>83</v>
      </c>
      <c r="L46" s="98">
        <v>20.3</v>
      </c>
      <c r="M46" s="98">
        <v>20.45</v>
      </c>
      <c r="N46" s="96">
        <v>1540</v>
      </c>
      <c r="O46" s="96">
        <f t="shared" si="2"/>
        <v>1502.27</v>
      </c>
    </row>
    <row r="47" spans="1:15" ht="12.75" customHeight="1">
      <c r="A47" s="93">
        <v>20</v>
      </c>
      <c r="B47" s="93">
        <v>4.45</v>
      </c>
      <c r="C47" s="98">
        <v>5</v>
      </c>
      <c r="D47" s="96">
        <v>520</v>
      </c>
      <c r="E47" s="96">
        <f t="shared" si="0"/>
        <v>507.26</v>
      </c>
      <c r="F47" s="97">
        <v>52</v>
      </c>
      <c r="G47" s="98">
        <v>12.45</v>
      </c>
      <c r="H47" s="98">
        <v>13</v>
      </c>
      <c r="I47" s="96">
        <v>1540</v>
      </c>
      <c r="J47" s="96">
        <f t="shared" si="1"/>
        <v>1502.27</v>
      </c>
      <c r="K47" s="97">
        <v>84</v>
      </c>
      <c r="L47" s="98">
        <v>20.45</v>
      </c>
      <c r="M47" s="98">
        <v>21</v>
      </c>
      <c r="N47" s="96">
        <v>1540</v>
      </c>
      <c r="O47" s="96">
        <f t="shared" si="2"/>
        <v>1502.27</v>
      </c>
    </row>
    <row r="48" spans="1:15" ht="12.75" customHeight="1">
      <c r="A48" s="93">
        <v>21</v>
      </c>
      <c r="B48" s="98">
        <v>5</v>
      </c>
      <c r="C48" s="95">
        <v>5.15</v>
      </c>
      <c r="D48" s="96">
        <v>520</v>
      </c>
      <c r="E48" s="96">
        <f t="shared" si="0"/>
        <v>507.26</v>
      </c>
      <c r="F48" s="97">
        <v>53</v>
      </c>
      <c r="G48" s="98">
        <v>13</v>
      </c>
      <c r="H48" s="98">
        <v>13.15</v>
      </c>
      <c r="I48" s="96">
        <v>1540</v>
      </c>
      <c r="J48" s="96">
        <f t="shared" si="1"/>
        <v>1502.27</v>
      </c>
      <c r="K48" s="97">
        <v>85</v>
      </c>
      <c r="L48" s="98">
        <v>21</v>
      </c>
      <c r="M48" s="98">
        <v>21.15</v>
      </c>
      <c r="N48" s="96">
        <v>1540</v>
      </c>
      <c r="O48" s="96">
        <f t="shared" si="2"/>
        <v>1502.27</v>
      </c>
    </row>
    <row r="49" spans="1:18" ht="12.75" customHeight="1">
      <c r="A49" s="93">
        <v>22</v>
      </c>
      <c r="B49" s="95">
        <v>5.15</v>
      </c>
      <c r="C49" s="98">
        <v>5.3</v>
      </c>
      <c r="D49" s="96">
        <v>520</v>
      </c>
      <c r="E49" s="96">
        <f t="shared" si="0"/>
        <v>507.26</v>
      </c>
      <c r="F49" s="97">
        <v>54</v>
      </c>
      <c r="G49" s="98">
        <v>13.15</v>
      </c>
      <c r="H49" s="98">
        <v>13.3</v>
      </c>
      <c r="I49" s="96">
        <v>1540</v>
      </c>
      <c r="J49" s="96">
        <f t="shared" si="1"/>
        <v>1502.27</v>
      </c>
      <c r="K49" s="97">
        <v>86</v>
      </c>
      <c r="L49" s="98">
        <v>21.15</v>
      </c>
      <c r="M49" s="98">
        <v>21.3</v>
      </c>
      <c r="N49" s="96">
        <v>1540</v>
      </c>
      <c r="O49" s="96">
        <f t="shared" si="2"/>
        <v>1502.27</v>
      </c>
    </row>
    <row r="50" spans="1:18" ht="12.75" customHeight="1">
      <c r="A50" s="93">
        <v>23</v>
      </c>
      <c r="B50" s="98">
        <v>5.3</v>
      </c>
      <c r="C50" s="95">
        <v>5.45</v>
      </c>
      <c r="D50" s="96">
        <v>520</v>
      </c>
      <c r="E50" s="96">
        <f t="shared" si="0"/>
        <v>507.26</v>
      </c>
      <c r="F50" s="97">
        <v>55</v>
      </c>
      <c r="G50" s="98">
        <v>13.3</v>
      </c>
      <c r="H50" s="98">
        <v>13.45</v>
      </c>
      <c r="I50" s="96">
        <v>1540</v>
      </c>
      <c r="J50" s="96">
        <f t="shared" si="1"/>
        <v>1502.27</v>
      </c>
      <c r="K50" s="97">
        <v>87</v>
      </c>
      <c r="L50" s="98">
        <v>21.3</v>
      </c>
      <c r="M50" s="98">
        <v>21.45</v>
      </c>
      <c r="N50" s="96">
        <v>1540</v>
      </c>
      <c r="O50" s="96">
        <f t="shared" si="2"/>
        <v>1502.27</v>
      </c>
    </row>
    <row r="51" spans="1:18" ht="12.75" customHeight="1">
      <c r="A51" s="93">
        <v>24</v>
      </c>
      <c r="B51" s="95">
        <v>5.45</v>
      </c>
      <c r="C51" s="98">
        <v>6</v>
      </c>
      <c r="D51" s="96">
        <v>520</v>
      </c>
      <c r="E51" s="96">
        <f t="shared" si="0"/>
        <v>507.26</v>
      </c>
      <c r="F51" s="97">
        <v>56</v>
      </c>
      <c r="G51" s="98">
        <v>13.45</v>
      </c>
      <c r="H51" s="98">
        <v>14</v>
      </c>
      <c r="I51" s="96">
        <v>1540</v>
      </c>
      <c r="J51" s="96">
        <f t="shared" si="1"/>
        <v>1502.27</v>
      </c>
      <c r="K51" s="97">
        <v>88</v>
      </c>
      <c r="L51" s="98">
        <v>21.45</v>
      </c>
      <c r="M51" s="98">
        <v>22</v>
      </c>
      <c r="N51" s="96">
        <v>1540</v>
      </c>
      <c r="O51" s="96">
        <f t="shared" si="2"/>
        <v>1502.27</v>
      </c>
    </row>
    <row r="52" spans="1:18" ht="12.75" customHeight="1">
      <c r="A52" s="93">
        <v>25</v>
      </c>
      <c r="B52" s="98">
        <v>6</v>
      </c>
      <c r="C52" s="95">
        <v>6.15</v>
      </c>
      <c r="D52" s="96">
        <v>1540</v>
      </c>
      <c r="E52" s="96">
        <f t="shared" si="0"/>
        <v>1502.27</v>
      </c>
      <c r="F52" s="97">
        <v>57</v>
      </c>
      <c r="G52" s="98">
        <v>14</v>
      </c>
      <c r="H52" s="98">
        <v>14.15</v>
      </c>
      <c r="I52" s="96">
        <v>1540</v>
      </c>
      <c r="J52" s="96">
        <f t="shared" si="1"/>
        <v>1502.27</v>
      </c>
      <c r="K52" s="97">
        <v>89</v>
      </c>
      <c r="L52" s="98">
        <v>22</v>
      </c>
      <c r="M52" s="98">
        <v>22.15</v>
      </c>
      <c r="N52" s="96">
        <v>1540</v>
      </c>
      <c r="O52" s="96">
        <f t="shared" si="2"/>
        <v>1502.27</v>
      </c>
    </row>
    <row r="53" spans="1:18" ht="12.75" customHeight="1">
      <c r="A53" s="93">
        <v>26</v>
      </c>
      <c r="B53" s="95">
        <v>6.15</v>
      </c>
      <c r="C53" s="98">
        <v>6.3</v>
      </c>
      <c r="D53" s="96">
        <v>1540</v>
      </c>
      <c r="E53" s="96">
        <f t="shared" si="0"/>
        <v>1502.27</v>
      </c>
      <c r="F53" s="97">
        <v>58</v>
      </c>
      <c r="G53" s="98">
        <v>14.15</v>
      </c>
      <c r="H53" s="98">
        <v>14.3</v>
      </c>
      <c r="I53" s="96">
        <v>1540</v>
      </c>
      <c r="J53" s="96">
        <f t="shared" si="1"/>
        <v>1502.27</v>
      </c>
      <c r="K53" s="97">
        <v>90</v>
      </c>
      <c r="L53" s="98">
        <v>22.15</v>
      </c>
      <c r="M53" s="98">
        <v>22.3</v>
      </c>
      <c r="N53" s="96">
        <v>1540</v>
      </c>
      <c r="O53" s="96">
        <f t="shared" si="2"/>
        <v>1502.27</v>
      </c>
    </row>
    <row r="54" spans="1:18" ht="12.75" customHeight="1">
      <c r="A54" s="93">
        <v>27</v>
      </c>
      <c r="B54" s="98">
        <v>6.3</v>
      </c>
      <c r="C54" s="95">
        <v>6.45</v>
      </c>
      <c r="D54" s="96">
        <v>1540</v>
      </c>
      <c r="E54" s="96">
        <f t="shared" si="0"/>
        <v>1502.27</v>
      </c>
      <c r="F54" s="97">
        <v>59</v>
      </c>
      <c r="G54" s="98">
        <v>14.3</v>
      </c>
      <c r="H54" s="98">
        <v>14.45</v>
      </c>
      <c r="I54" s="96">
        <v>1540</v>
      </c>
      <c r="J54" s="96">
        <f t="shared" si="1"/>
        <v>1502.27</v>
      </c>
      <c r="K54" s="97">
        <v>91</v>
      </c>
      <c r="L54" s="98">
        <v>22.3</v>
      </c>
      <c r="M54" s="98">
        <v>22.45</v>
      </c>
      <c r="N54" s="96">
        <v>1540</v>
      </c>
      <c r="O54" s="96">
        <f t="shared" si="2"/>
        <v>1502.27</v>
      </c>
    </row>
    <row r="55" spans="1:18" ht="12.75" customHeight="1">
      <c r="A55" s="93">
        <v>28</v>
      </c>
      <c r="B55" s="95">
        <v>6.45</v>
      </c>
      <c r="C55" s="98">
        <v>7</v>
      </c>
      <c r="D55" s="96">
        <v>1540</v>
      </c>
      <c r="E55" s="96">
        <f t="shared" si="0"/>
        <v>1502.27</v>
      </c>
      <c r="F55" s="97">
        <v>60</v>
      </c>
      <c r="G55" s="98">
        <v>14.45</v>
      </c>
      <c r="H55" s="98">
        <v>15</v>
      </c>
      <c r="I55" s="96">
        <v>1540</v>
      </c>
      <c r="J55" s="96">
        <f t="shared" si="1"/>
        <v>1502.27</v>
      </c>
      <c r="K55" s="97">
        <v>92</v>
      </c>
      <c r="L55" s="98">
        <v>22.45</v>
      </c>
      <c r="M55" s="98">
        <v>23</v>
      </c>
      <c r="N55" s="96">
        <v>1540</v>
      </c>
      <c r="O55" s="96">
        <f t="shared" si="2"/>
        <v>1502.27</v>
      </c>
    </row>
    <row r="56" spans="1:18" ht="12.75" customHeight="1">
      <c r="A56" s="93">
        <v>29</v>
      </c>
      <c r="B56" s="98">
        <v>7</v>
      </c>
      <c r="C56" s="95">
        <v>7.15</v>
      </c>
      <c r="D56" s="96">
        <v>1540</v>
      </c>
      <c r="E56" s="96">
        <f t="shared" si="0"/>
        <v>1502.27</v>
      </c>
      <c r="F56" s="97">
        <v>61</v>
      </c>
      <c r="G56" s="98">
        <v>15</v>
      </c>
      <c r="H56" s="98">
        <v>15.15</v>
      </c>
      <c r="I56" s="96">
        <v>1540</v>
      </c>
      <c r="J56" s="96">
        <f t="shared" si="1"/>
        <v>1502.27</v>
      </c>
      <c r="K56" s="97">
        <v>93</v>
      </c>
      <c r="L56" s="98">
        <v>23</v>
      </c>
      <c r="M56" s="98">
        <v>23.15</v>
      </c>
      <c r="N56" s="96">
        <v>1540</v>
      </c>
      <c r="O56" s="96">
        <f t="shared" si="2"/>
        <v>1502.27</v>
      </c>
    </row>
    <row r="57" spans="1:18" ht="12.75" customHeight="1">
      <c r="A57" s="93">
        <v>30</v>
      </c>
      <c r="B57" s="95">
        <v>7.15</v>
      </c>
      <c r="C57" s="98">
        <v>7.3</v>
      </c>
      <c r="D57" s="96">
        <v>1540</v>
      </c>
      <c r="E57" s="96">
        <f t="shared" si="0"/>
        <v>1502.27</v>
      </c>
      <c r="F57" s="97">
        <v>62</v>
      </c>
      <c r="G57" s="98">
        <v>15.15</v>
      </c>
      <c r="H57" s="98">
        <v>15.3</v>
      </c>
      <c r="I57" s="96">
        <v>1540</v>
      </c>
      <c r="J57" s="96">
        <f t="shared" si="1"/>
        <v>1502.27</v>
      </c>
      <c r="K57" s="97">
        <v>94</v>
      </c>
      <c r="L57" s="98">
        <v>23.15</v>
      </c>
      <c r="M57" s="98">
        <v>23.3</v>
      </c>
      <c r="N57" s="96">
        <v>1540</v>
      </c>
      <c r="O57" s="96">
        <f t="shared" si="2"/>
        <v>1502.27</v>
      </c>
    </row>
    <row r="58" spans="1:18" ht="12.75" customHeight="1">
      <c r="A58" s="93">
        <v>31</v>
      </c>
      <c r="B58" s="98">
        <v>7.3</v>
      </c>
      <c r="C58" s="95">
        <v>7.45</v>
      </c>
      <c r="D58" s="96">
        <v>1540</v>
      </c>
      <c r="E58" s="96">
        <f t="shared" si="0"/>
        <v>1502.27</v>
      </c>
      <c r="F58" s="97">
        <v>63</v>
      </c>
      <c r="G58" s="98">
        <v>15.3</v>
      </c>
      <c r="H58" s="98">
        <v>15.45</v>
      </c>
      <c r="I58" s="96">
        <v>1540</v>
      </c>
      <c r="J58" s="96">
        <f t="shared" si="1"/>
        <v>1502.27</v>
      </c>
      <c r="K58" s="97">
        <v>95</v>
      </c>
      <c r="L58" s="98">
        <v>23.3</v>
      </c>
      <c r="M58" s="98">
        <v>23.45</v>
      </c>
      <c r="N58" s="96">
        <v>1540</v>
      </c>
      <c r="O58" s="96">
        <f t="shared" si="2"/>
        <v>1502.27</v>
      </c>
    </row>
    <row r="59" spans="1:18" ht="12.75" customHeight="1">
      <c r="A59" s="93">
        <v>32</v>
      </c>
      <c r="B59" s="95">
        <v>7.45</v>
      </c>
      <c r="C59" s="98">
        <v>8</v>
      </c>
      <c r="D59" s="96">
        <v>1540</v>
      </c>
      <c r="E59" s="96">
        <f t="shared" si="0"/>
        <v>1502.27</v>
      </c>
      <c r="F59" s="97">
        <v>64</v>
      </c>
      <c r="G59" s="98">
        <v>15.45</v>
      </c>
      <c r="H59" s="98">
        <v>16</v>
      </c>
      <c r="I59" s="96">
        <v>1540</v>
      </c>
      <c r="J59" s="96">
        <f t="shared" si="1"/>
        <v>1502.27</v>
      </c>
      <c r="K59" s="100">
        <v>96</v>
      </c>
      <c r="L59" s="98">
        <v>23.45</v>
      </c>
      <c r="M59" s="101">
        <v>24</v>
      </c>
      <c r="N59" s="96">
        <v>1540</v>
      </c>
      <c r="O59" s="96">
        <f t="shared" si="2"/>
        <v>1502.27</v>
      </c>
    </row>
    <row r="60" spans="1:18" ht="12.75" customHeight="1">
      <c r="A60" s="102"/>
      <c r="B60" s="23"/>
      <c r="C60" s="103"/>
      <c r="D60" s="104">
        <f>SUM(D28:D59)</f>
        <v>24800</v>
      </c>
      <c r="E60" s="42">
        <f>SUM(E28:E59)</f>
        <v>24192.400000000005</v>
      </c>
      <c r="F60" s="105"/>
      <c r="G60" s="103"/>
      <c r="H60" s="103"/>
      <c r="I60" s="42">
        <f>SUM(I28:I59)</f>
        <v>49280</v>
      </c>
      <c r="J60" s="104">
        <f>SUM(J28:J59)</f>
        <v>48072.63999999997</v>
      </c>
      <c r="K60" s="105"/>
      <c r="L60" s="103"/>
      <c r="M60" s="103"/>
      <c r="N60" s="104">
        <f>SUM(N28:N59)</f>
        <v>49280</v>
      </c>
      <c r="O60" s="42">
        <f>SUM(O28:O59)</f>
        <v>48072.63999999997</v>
      </c>
      <c r="P60" s="88"/>
      <c r="Q60" s="106"/>
      <c r="R60" s="88"/>
    </row>
    <row r="64" spans="1:18" ht="12.75" customHeight="1">
      <c r="A64" s="52" t="s">
        <v>146</v>
      </c>
      <c r="B64" s="52">
        <f>SUM(D60,I60,N60)/(4000*1000)</f>
        <v>3.0839999999999999E-2</v>
      </c>
      <c r="C64" s="52">
        <f>ROUNDDOWN(SUM(E60,J60,O60)/(4000*1000),4)</f>
        <v>0.03</v>
      </c>
    </row>
    <row r="66" spans="1:17" ht="12.75" customHeight="1">
      <c r="A66" s="79" t="s">
        <v>30</v>
      </c>
      <c r="D66" s="104"/>
      <c r="E66" s="107"/>
      <c r="J66" s="107"/>
      <c r="O66" s="107"/>
      <c r="Q66" s="107"/>
    </row>
    <row r="67" spans="1:17" ht="12.75" customHeight="1">
      <c r="D67" s="104"/>
      <c r="J67" s="107"/>
      <c r="Q67" s="107"/>
    </row>
    <row r="68" spans="1:17" ht="12.75" customHeight="1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Q68" s="107"/>
    </row>
    <row r="69" spans="1:17" ht="12.75" customHeight="1">
      <c r="A69" s="109" t="s">
        <v>32</v>
      </c>
      <c r="B69" s="109"/>
      <c r="C69" s="109"/>
      <c r="D69" s="104"/>
      <c r="E69" s="110"/>
      <c r="H69" s="107"/>
      <c r="J69" s="107"/>
    </row>
    <row r="70" spans="1:17" ht="12.75" customHeight="1">
      <c r="D70" s="104"/>
      <c r="E70" s="107"/>
      <c r="H70" s="107"/>
      <c r="J70" s="107"/>
    </row>
    <row r="71" spans="1:17" ht="12.75" customHeight="1">
      <c r="D71" s="104"/>
      <c r="E71" s="107"/>
      <c r="H71" s="107"/>
      <c r="M71" s="83" t="s">
        <v>33</v>
      </c>
    </row>
    <row r="72" spans="1:17" ht="12.75" customHeight="1">
      <c r="D72" s="104"/>
      <c r="E72" s="107"/>
      <c r="H72" s="107"/>
    </row>
    <row r="73" spans="1:17" ht="12.75" customHeight="1">
      <c r="D73" s="104"/>
      <c r="E73" s="107"/>
      <c r="H73" s="107"/>
    </row>
    <row r="74" spans="1:17" ht="12.75" customHeight="1">
      <c r="D74" s="104"/>
      <c r="E74" s="107"/>
      <c r="H74" s="107"/>
    </row>
    <row r="75" spans="1:17" ht="12.75" customHeight="1">
      <c r="D75" s="104"/>
      <c r="E75" s="107"/>
      <c r="H75" s="107"/>
    </row>
    <row r="76" spans="1:17" ht="12.75" customHeight="1">
      <c r="D76" s="104"/>
      <c r="E76" s="107"/>
      <c r="H76" s="107"/>
    </row>
    <row r="77" spans="1:17" ht="12.75" customHeight="1">
      <c r="D77" s="104"/>
      <c r="E77" s="107"/>
      <c r="H77" s="107"/>
    </row>
    <row r="78" spans="1:17" ht="12.75" customHeight="1">
      <c r="D78" s="104"/>
      <c r="E78" s="107"/>
      <c r="H78" s="107"/>
    </row>
    <row r="79" spans="1:17" ht="12.75" customHeight="1">
      <c r="D79" s="104"/>
      <c r="E79" s="107"/>
      <c r="H79" s="107"/>
    </row>
    <row r="80" spans="1:17" ht="12.75" customHeight="1">
      <c r="D80" s="104"/>
      <c r="E80" s="107"/>
      <c r="H80" s="107"/>
    </row>
    <row r="81" spans="4:8" ht="12.75" customHeight="1">
      <c r="D81" s="104"/>
      <c r="E81" s="107"/>
      <c r="H81" s="107"/>
    </row>
    <row r="82" spans="4:8" ht="12.75" customHeight="1">
      <c r="D82" s="104"/>
      <c r="E82" s="107"/>
      <c r="H82" s="107"/>
    </row>
    <row r="83" spans="4:8" ht="12.75" customHeight="1">
      <c r="D83" s="104"/>
      <c r="E83" s="107"/>
      <c r="H83" s="107"/>
    </row>
    <row r="84" spans="4:8" ht="12.75" customHeight="1">
      <c r="D84" s="104"/>
      <c r="E84" s="107"/>
      <c r="H84" s="107"/>
    </row>
    <row r="85" spans="4:8" ht="12.75" customHeight="1">
      <c r="D85" s="104"/>
      <c r="E85" s="107"/>
      <c r="H85" s="107"/>
    </row>
    <row r="86" spans="4:8" ht="12.75" customHeight="1">
      <c r="D86" s="104"/>
      <c r="E86" s="107"/>
      <c r="H86" s="107"/>
    </row>
    <row r="87" spans="4:8" ht="12.75" customHeight="1">
      <c r="D87" s="104"/>
      <c r="E87" s="107"/>
      <c r="H87" s="107"/>
    </row>
    <row r="88" spans="4:8" ht="12.75" customHeight="1">
      <c r="D88" s="104"/>
      <c r="E88" s="107"/>
      <c r="H88" s="107"/>
    </row>
    <row r="89" spans="4:8" ht="12.75" customHeight="1">
      <c r="D89" s="104"/>
      <c r="E89" s="107"/>
      <c r="H89" s="107"/>
    </row>
    <row r="90" spans="4:8" ht="12.75" customHeight="1">
      <c r="D90" s="104"/>
      <c r="E90" s="107"/>
      <c r="H90" s="107"/>
    </row>
    <row r="91" spans="4:8" ht="12.75" customHeight="1">
      <c r="D91" s="104"/>
      <c r="E91" s="107"/>
      <c r="H91" s="107"/>
    </row>
    <row r="92" spans="4:8" ht="12.75" customHeight="1">
      <c r="D92" s="104"/>
      <c r="E92" s="107"/>
      <c r="H92" s="107"/>
    </row>
    <row r="93" spans="4:8" ht="12.75" customHeight="1">
      <c r="D93" s="104"/>
      <c r="E93" s="107"/>
      <c r="H93" s="107"/>
    </row>
    <row r="94" spans="4:8" ht="12.75" customHeight="1">
      <c r="D94" s="104"/>
      <c r="E94" s="107"/>
      <c r="H94" s="107"/>
    </row>
    <row r="95" spans="4:8" ht="12.75" customHeight="1">
      <c r="E95" s="107"/>
      <c r="H95" s="107"/>
    </row>
    <row r="96" spans="4:8" ht="12.75" customHeight="1">
      <c r="E96" s="107"/>
      <c r="H96" s="107"/>
    </row>
    <row r="97" spans="4:8" ht="12.75" customHeight="1">
      <c r="E97" s="107"/>
      <c r="H97" s="107"/>
    </row>
    <row r="98" spans="4:8" ht="12.75" customHeight="1">
      <c r="D98" s="111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2"/>
  </cols>
  <sheetData>
    <row r="2" spans="1:15" ht="12.75" customHeight="1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4" spans="1:15" ht="12.75" customHeight="1">
      <c r="A4" s="79" t="s">
        <v>147</v>
      </c>
      <c r="B4" s="79"/>
      <c r="C4" s="79"/>
      <c r="D4" s="79"/>
      <c r="E4" s="79"/>
      <c r="F4" s="79"/>
      <c r="G4" s="79"/>
      <c r="H4" s="79"/>
      <c r="I4" s="79"/>
    </row>
    <row r="5" spans="1:15" ht="12.75" customHeight="1">
      <c r="A5" s="79"/>
    </row>
    <row r="6" spans="1:15" ht="12.75" customHeight="1">
      <c r="A6" s="79" t="s">
        <v>2</v>
      </c>
    </row>
    <row r="7" spans="1:15" ht="12.75" customHeight="1">
      <c r="A7" s="79" t="s">
        <v>3</v>
      </c>
    </row>
    <row r="8" spans="1:15" ht="12.75" customHeight="1">
      <c r="A8" s="79" t="s">
        <v>4</v>
      </c>
      <c r="H8" s="80"/>
    </row>
    <row r="9" spans="1:15" ht="12.75" customHeight="1">
      <c r="A9" s="79" t="s">
        <v>5</v>
      </c>
    </row>
    <row r="10" spans="1:15" ht="12.75" customHeight="1">
      <c r="A10" s="79" t="s">
        <v>6</v>
      </c>
    </row>
    <row r="11" spans="1:15" ht="12.75" customHeight="1">
      <c r="A11" s="79"/>
      <c r="G11" s="28"/>
    </row>
    <row r="12" spans="1:15" ht="12.75" customHeight="1">
      <c r="A12" s="79" t="s">
        <v>148</v>
      </c>
      <c r="N12" s="79" t="s">
        <v>149</v>
      </c>
    </row>
    <row r="13" spans="1:15" ht="12.75" customHeight="1">
      <c r="A13" s="79"/>
    </row>
    <row r="14" spans="1:15" ht="12.75" customHeight="1">
      <c r="A14" s="79" t="s">
        <v>9</v>
      </c>
      <c r="N14" s="81" t="s">
        <v>10</v>
      </c>
      <c r="O14" s="82" t="s">
        <v>11</v>
      </c>
    </row>
    <row r="15" spans="1:15" ht="12.75" customHeight="1">
      <c r="N15" s="81"/>
      <c r="O15" s="82"/>
    </row>
    <row r="16" spans="1:15" ht="12.75" customHeight="1">
      <c r="A16" s="83" t="s">
        <v>12</v>
      </c>
      <c r="N16" s="84"/>
      <c r="O16" s="85"/>
    </row>
    <row r="17" spans="1:15" ht="12.75" customHeight="1">
      <c r="A17" s="83" t="s">
        <v>13</v>
      </c>
      <c r="N17" s="86" t="s">
        <v>14</v>
      </c>
      <c r="O17" s="87" t="s">
        <v>150</v>
      </c>
    </row>
    <row r="18" spans="1:15" ht="12.75" customHeight="1">
      <c r="A18" s="83" t="s">
        <v>16</v>
      </c>
      <c r="N18" s="86"/>
      <c r="O18" s="87"/>
    </row>
    <row r="19" spans="1:15" ht="12.75" customHeight="1">
      <c r="A19" s="83" t="s">
        <v>17</v>
      </c>
      <c r="N19" s="86"/>
      <c r="O19" s="87"/>
    </row>
    <row r="20" spans="1:15" ht="12.75" customHeight="1">
      <c r="A20" s="83" t="s">
        <v>18</v>
      </c>
      <c r="N20" s="86"/>
      <c r="O20" s="87"/>
    </row>
    <row r="21" spans="1:15" ht="12.75" customHeight="1">
      <c r="A21" s="79" t="s">
        <v>19</v>
      </c>
      <c r="C21" s="78" t="s">
        <v>20</v>
      </c>
      <c r="D21" s="78"/>
      <c r="N21" s="88"/>
      <c r="O21" s="88"/>
    </row>
    <row r="23" spans="1:15" ht="12.75" customHeight="1">
      <c r="A23" s="79" t="s">
        <v>21</v>
      </c>
      <c r="E23" s="79" t="s">
        <v>22</v>
      </c>
    </row>
    <row r="24" spans="1:15" ht="12.75" customHeight="1">
      <c r="G24" s="79" t="s">
        <v>23</v>
      </c>
    </row>
    <row r="25" spans="1:15" ht="12.75" customHeight="1">
      <c r="A25" s="89"/>
      <c r="B25" s="90" t="s">
        <v>24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5" ht="12.75" customHeight="1">
      <c r="A26" s="91" t="s">
        <v>25</v>
      </c>
      <c r="B26" s="92" t="s">
        <v>26</v>
      </c>
      <c r="C26" s="92"/>
      <c r="D26" s="91" t="s">
        <v>27</v>
      </c>
      <c r="E26" s="91" t="s">
        <v>28</v>
      </c>
      <c r="F26" s="91" t="s">
        <v>25</v>
      </c>
      <c r="G26" s="92" t="s">
        <v>26</v>
      </c>
      <c r="H26" s="92"/>
      <c r="I26" s="91" t="s">
        <v>27</v>
      </c>
      <c r="J26" s="91" t="s">
        <v>28</v>
      </c>
      <c r="K26" s="91" t="s">
        <v>25</v>
      </c>
      <c r="L26" s="92" t="s">
        <v>26</v>
      </c>
      <c r="M26" s="92"/>
      <c r="N26" s="91" t="s">
        <v>27</v>
      </c>
      <c r="O26" s="91" t="s">
        <v>28</v>
      </c>
    </row>
    <row r="27" spans="1:15" ht="12.75" customHeight="1">
      <c r="A27" s="91"/>
      <c r="B27" s="92" t="s">
        <v>29</v>
      </c>
      <c r="C27" s="92" t="s">
        <v>2</v>
      </c>
      <c r="D27" s="91"/>
      <c r="E27" s="91"/>
      <c r="F27" s="91"/>
      <c r="G27" s="92" t="s">
        <v>29</v>
      </c>
      <c r="H27" s="92" t="s">
        <v>2</v>
      </c>
      <c r="I27" s="91"/>
      <c r="J27" s="91"/>
      <c r="K27" s="91"/>
      <c r="L27" s="92" t="s">
        <v>29</v>
      </c>
      <c r="M27" s="92" t="s">
        <v>2</v>
      </c>
      <c r="N27" s="91"/>
      <c r="O27" s="91"/>
    </row>
    <row r="28" spans="1:15" ht="12.75" customHeight="1">
      <c r="A28" s="93">
        <v>1</v>
      </c>
      <c r="B28" s="94">
        <v>0</v>
      </c>
      <c r="C28" s="95">
        <v>0.15</v>
      </c>
      <c r="D28" s="96">
        <v>5140</v>
      </c>
      <c r="E28" s="96">
        <f t="shared" ref="E28:E59" si="0">D28*(100-2.67)/100</f>
        <v>5002.7619999999997</v>
      </c>
      <c r="F28" s="97">
        <v>33</v>
      </c>
      <c r="G28" s="98">
        <v>8</v>
      </c>
      <c r="H28" s="98">
        <v>8.15</v>
      </c>
      <c r="I28" s="96">
        <v>5140</v>
      </c>
      <c r="J28" s="96">
        <f t="shared" ref="J28:J59" si="1">I28*(100-2.67)/100</f>
        <v>5002.7619999999997</v>
      </c>
      <c r="K28" s="97">
        <v>65</v>
      </c>
      <c r="L28" s="98">
        <v>16</v>
      </c>
      <c r="M28" s="98">
        <v>16.149999999999999</v>
      </c>
      <c r="N28" s="96">
        <v>5140</v>
      </c>
      <c r="O28" s="96">
        <f t="shared" ref="O28:O59" si="2">N28*(100-2.67)/100</f>
        <v>5002.7619999999997</v>
      </c>
    </row>
    <row r="29" spans="1:15" ht="12.75" customHeight="1">
      <c r="A29" s="93">
        <v>2</v>
      </c>
      <c r="B29" s="93">
        <v>0.15</v>
      </c>
      <c r="C29" s="99">
        <v>0.3</v>
      </c>
      <c r="D29" s="96">
        <v>5140</v>
      </c>
      <c r="E29" s="96">
        <f t="shared" si="0"/>
        <v>5002.7619999999997</v>
      </c>
      <c r="F29" s="97">
        <v>34</v>
      </c>
      <c r="G29" s="98">
        <v>8.15</v>
      </c>
      <c r="H29" s="98">
        <v>8.3000000000000007</v>
      </c>
      <c r="I29" s="96">
        <v>5140</v>
      </c>
      <c r="J29" s="96">
        <f t="shared" si="1"/>
        <v>5002.7619999999997</v>
      </c>
      <c r="K29" s="97">
        <v>66</v>
      </c>
      <c r="L29" s="98">
        <v>16.149999999999999</v>
      </c>
      <c r="M29" s="98">
        <v>16.3</v>
      </c>
      <c r="N29" s="96">
        <v>5140</v>
      </c>
      <c r="O29" s="96">
        <f t="shared" si="2"/>
        <v>5002.7619999999997</v>
      </c>
    </row>
    <row r="30" spans="1:15" ht="12.75" customHeight="1">
      <c r="A30" s="93">
        <v>3</v>
      </c>
      <c r="B30" s="99">
        <v>0.3</v>
      </c>
      <c r="C30" s="95">
        <v>0.45</v>
      </c>
      <c r="D30" s="96">
        <v>5140</v>
      </c>
      <c r="E30" s="96">
        <f t="shared" si="0"/>
        <v>5002.7619999999997</v>
      </c>
      <c r="F30" s="97">
        <v>35</v>
      </c>
      <c r="G30" s="98">
        <v>8.3000000000000007</v>
      </c>
      <c r="H30" s="98">
        <v>8.4499999999999993</v>
      </c>
      <c r="I30" s="96">
        <v>5140</v>
      </c>
      <c r="J30" s="96">
        <f t="shared" si="1"/>
        <v>5002.7619999999997</v>
      </c>
      <c r="K30" s="97">
        <v>67</v>
      </c>
      <c r="L30" s="98">
        <v>16.3</v>
      </c>
      <c r="M30" s="98">
        <v>16.45</v>
      </c>
      <c r="N30" s="96">
        <v>5140</v>
      </c>
      <c r="O30" s="96">
        <f t="shared" si="2"/>
        <v>5002.7619999999997</v>
      </c>
    </row>
    <row r="31" spans="1:15" ht="12.75" customHeight="1">
      <c r="A31" s="93">
        <v>4</v>
      </c>
      <c r="B31" s="93">
        <v>0.45</v>
      </c>
      <c r="C31" s="98">
        <v>1</v>
      </c>
      <c r="D31" s="96">
        <v>5140</v>
      </c>
      <c r="E31" s="96">
        <f t="shared" si="0"/>
        <v>5002.7619999999997</v>
      </c>
      <c r="F31" s="97">
        <v>36</v>
      </c>
      <c r="G31" s="98">
        <v>8.4499999999999993</v>
      </c>
      <c r="H31" s="98">
        <v>9</v>
      </c>
      <c r="I31" s="96">
        <v>5140</v>
      </c>
      <c r="J31" s="96">
        <f t="shared" si="1"/>
        <v>5002.7619999999997</v>
      </c>
      <c r="K31" s="97">
        <v>68</v>
      </c>
      <c r="L31" s="98">
        <v>16.45</v>
      </c>
      <c r="M31" s="98">
        <v>17</v>
      </c>
      <c r="N31" s="96">
        <v>5140</v>
      </c>
      <c r="O31" s="96">
        <f t="shared" si="2"/>
        <v>5002.7619999999997</v>
      </c>
    </row>
    <row r="32" spans="1:15" ht="12.75" customHeight="1">
      <c r="A32" s="93">
        <v>5</v>
      </c>
      <c r="B32" s="98">
        <v>1</v>
      </c>
      <c r="C32" s="95">
        <v>1.1499999999999999</v>
      </c>
      <c r="D32" s="96">
        <v>5140</v>
      </c>
      <c r="E32" s="96">
        <f t="shared" si="0"/>
        <v>5002.7619999999997</v>
      </c>
      <c r="F32" s="97">
        <v>37</v>
      </c>
      <c r="G32" s="98">
        <v>9</v>
      </c>
      <c r="H32" s="98">
        <v>9.15</v>
      </c>
      <c r="I32" s="96">
        <v>5140</v>
      </c>
      <c r="J32" s="96">
        <f t="shared" si="1"/>
        <v>5002.7619999999997</v>
      </c>
      <c r="K32" s="97">
        <v>69</v>
      </c>
      <c r="L32" s="98">
        <v>17</v>
      </c>
      <c r="M32" s="98">
        <v>17.149999999999999</v>
      </c>
      <c r="N32" s="96">
        <v>5140</v>
      </c>
      <c r="O32" s="96">
        <f t="shared" si="2"/>
        <v>5002.7619999999997</v>
      </c>
    </row>
    <row r="33" spans="1:15" ht="12.75" customHeight="1">
      <c r="A33" s="93">
        <v>6</v>
      </c>
      <c r="B33" s="95">
        <v>1.1499999999999999</v>
      </c>
      <c r="C33" s="98">
        <v>1.3</v>
      </c>
      <c r="D33" s="96">
        <v>5140</v>
      </c>
      <c r="E33" s="96">
        <f t="shared" si="0"/>
        <v>5002.7619999999997</v>
      </c>
      <c r="F33" s="97">
        <v>38</v>
      </c>
      <c r="G33" s="98">
        <v>9.15</v>
      </c>
      <c r="H33" s="98">
        <v>9.3000000000000007</v>
      </c>
      <c r="I33" s="96">
        <v>5140</v>
      </c>
      <c r="J33" s="96">
        <f t="shared" si="1"/>
        <v>5002.7619999999997</v>
      </c>
      <c r="K33" s="97">
        <v>70</v>
      </c>
      <c r="L33" s="98">
        <v>17.149999999999999</v>
      </c>
      <c r="M33" s="98">
        <v>17.3</v>
      </c>
      <c r="N33" s="96">
        <v>5140</v>
      </c>
      <c r="O33" s="96">
        <f t="shared" si="2"/>
        <v>5002.7619999999997</v>
      </c>
    </row>
    <row r="34" spans="1:15" ht="12.75" customHeight="1">
      <c r="A34" s="93">
        <v>7</v>
      </c>
      <c r="B34" s="99">
        <v>1.3</v>
      </c>
      <c r="C34" s="95">
        <v>1.45</v>
      </c>
      <c r="D34" s="96">
        <v>5140</v>
      </c>
      <c r="E34" s="96">
        <f t="shared" si="0"/>
        <v>5002.7619999999997</v>
      </c>
      <c r="F34" s="97">
        <v>39</v>
      </c>
      <c r="G34" s="98">
        <v>9.3000000000000007</v>
      </c>
      <c r="H34" s="98">
        <v>9.4499999999999993</v>
      </c>
      <c r="I34" s="96">
        <v>5140</v>
      </c>
      <c r="J34" s="96">
        <f t="shared" si="1"/>
        <v>5002.7619999999997</v>
      </c>
      <c r="K34" s="97">
        <v>71</v>
      </c>
      <c r="L34" s="98">
        <v>17.3</v>
      </c>
      <c r="M34" s="98">
        <v>17.45</v>
      </c>
      <c r="N34" s="96">
        <v>5140</v>
      </c>
      <c r="O34" s="96">
        <f t="shared" si="2"/>
        <v>5002.7619999999997</v>
      </c>
    </row>
    <row r="35" spans="1:15" ht="12.75" customHeight="1">
      <c r="A35" s="93">
        <v>8</v>
      </c>
      <c r="B35" s="93">
        <v>1.45</v>
      </c>
      <c r="C35" s="98">
        <v>2</v>
      </c>
      <c r="D35" s="96">
        <v>5140</v>
      </c>
      <c r="E35" s="96">
        <f t="shared" si="0"/>
        <v>5002.7619999999997</v>
      </c>
      <c r="F35" s="97">
        <v>40</v>
      </c>
      <c r="G35" s="98">
        <v>9.4499999999999993</v>
      </c>
      <c r="H35" s="98">
        <v>10</v>
      </c>
      <c r="I35" s="96">
        <v>5140</v>
      </c>
      <c r="J35" s="96">
        <f t="shared" si="1"/>
        <v>5002.7619999999997</v>
      </c>
      <c r="K35" s="97">
        <v>72</v>
      </c>
      <c r="L35" s="98">
        <v>17.45</v>
      </c>
      <c r="M35" s="98">
        <v>18</v>
      </c>
      <c r="N35" s="96">
        <v>5140</v>
      </c>
      <c r="O35" s="96">
        <f t="shared" si="2"/>
        <v>5002.7619999999997</v>
      </c>
    </row>
    <row r="36" spans="1:15" ht="12.75" customHeight="1">
      <c r="A36" s="93">
        <v>9</v>
      </c>
      <c r="B36" s="99">
        <v>2</v>
      </c>
      <c r="C36" s="95">
        <v>2.15</v>
      </c>
      <c r="D36" s="96">
        <v>5140</v>
      </c>
      <c r="E36" s="96">
        <f t="shared" si="0"/>
        <v>5002.7619999999997</v>
      </c>
      <c r="F36" s="97">
        <v>41</v>
      </c>
      <c r="G36" s="98">
        <v>10</v>
      </c>
      <c r="H36" s="98">
        <v>10.15</v>
      </c>
      <c r="I36" s="96">
        <v>5140</v>
      </c>
      <c r="J36" s="96">
        <f t="shared" si="1"/>
        <v>5002.7619999999997</v>
      </c>
      <c r="K36" s="97">
        <v>73</v>
      </c>
      <c r="L36" s="98">
        <v>18</v>
      </c>
      <c r="M36" s="98">
        <v>18.149999999999999</v>
      </c>
      <c r="N36" s="96">
        <v>5140</v>
      </c>
      <c r="O36" s="96">
        <f t="shared" si="2"/>
        <v>5002.7619999999997</v>
      </c>
    </row>
    <row r="37" spans="1:15" ht="12.75" customHeight="1">
      <c r="A37" s="93">
        <v>10</v>
      </c>
      <c r="B37" s="93">
        <v>2.15</v>
      </c>
      <c r="C37" s="98">
        <v>2.2999999999999998</v>
      </c>
      <c r="D37" s="96">
        <v>5140</v>
      </c>
      <c r="E37" s="96">
        <f t="shared" si="0"/>
        <v>5002.7619999999997</v>
      </c>
      <c r="F37" s="97">
        <v>42</v>
      </c>
      <c r="G37" s="98">
        <v>10.15</v>
      </c>
      <c r="H37" s="98">
        <v>10.3</v>
      </c>
      <c r="I37" s="96">
        <v>5140</v>
      </c>
      <c r="J37" s="96">
        <f t="shared" si="1"/>
        <v>5002.7619999999997</v>
      </c>
      <c r="K37" s="97">
        <v>74</v>
      </c>
      <c r="L37" s="98">
        <v>18.149999999999999</v>
      </c>
      <c r="M37" s="98">
        <v>18.3</v>
      </c>
      <c r="N37" s="96">
        <v>5140</v>
      </c>
      <c r="O37" s="96">
        <f t="shared" si="2"/>
        <v>5002.7619999999997</v>
      </c>
    </row>
    <row r="38" spans="1:15" ht="12.75" customHeight="1">
      <c r="A38" s="93">
        <v>11</v>
      </c>
      <c r="B38" s="99">
        <v>2.2999999999999998</v>
      </c>
      <c r="C38" s="95">
        <v>2.4500000000000002</v>
      </c>
      <c r="D38" s="96">
        <v>5140</v>
      </c>
      <c r="E38" s="96">
        <f t="shared" si="0"/>
        <v>5002.7619999999997</v>
      </c>
      <c r="F38" s="97">
        <v>43</v>
      </c>
      <c r="G38" s="98">
        <v>10.3</v>
      </c>
      <c r="H38" s="98">
        <v>10.45</v>
      </c>
      <c r="I38" s="96">
        <v>5140</v>
      </c>
      <c r="J38" s="96">
        <f t="shared" si="1"/>
        <v>5002.7619999999997</v>
      </c>
      <c r="K38" s="97">
        <v>75</v>
      </c>
      <c r="L38" s="98">
        <v>18.3</v>
      </c>
      <c r="M38" s="98">
        <v>18.45</v>
      </c>
      <c r="N38" s="96">
        <v>5140</v>
      </c>
      <c r="O38" s="96">
        <f t="shared" si="2"/>
        <v>5002.7619999999997</v>
      </c>
    </row>
    <row r="39" spans="1:15" ht="12.75" customHeight="1">
      <c r="A39" s="93">
        <v>12</v>
      </c>
      <c r="B39" s="93">
        <v>2.4500000000000002</v>
      </c>
      <c r="C39" s="98">
        <v>3</v>
      </c>
      <c r="D39" s="96">
        <v>5140</v>
      </c>
      <c r="E39" s="96">
        <f t="shared" si="0"/>
        <v>5002.7619999999997</v>
      </c>
      <c r="F39" s="97">
        <v>44</v>
      </c>
      <c r="G39" s="98">
        <v>10.45</v>
      </c>
      <c r="H39" s="98">
        <v>11</v>
      </c>
      <c r="I39" s="96">
        <v>5140</v>
      </c>
      <c r="J39" s="96">
        <f t="shared" si="1"/>
        <v>5002.7619999999997</v>
      </c>
      <c r="K39" s="97">
        <v>76</v>
      </c>
      <c r="L39" s="98">
        <v>18.45</v>
      </c>
      <c r="M39" s="98">
        <v>19</v>
      </c>
      <c r="N39" s="96">
        <v>5140</v>
      </c>
      <c r="O39" s="96">
        <f t="shared" si="2"/>
        <v>5002.7619999999997</v>
      </c>
    </row>
    <row r="40" spans="1:15" ht="12.75" customHeight="1">
      <c r="A40" s="93">
        <v>13</v>
      </c>
      <c r="B40" s="99">
        <v>3</v>
      </c>
      <c r="C40" s="95">
        <v>3.15</v>
      </c>
      <c r="D40" s="96">
        <v>5140</v>
      </c>
      <c r="E40" s="96">
        <f t="shared" si="0"/>
        <v>5002.7619999999997</v>
      </c>
      <c r="F40" s="97">
        <v>45</v>
      </c>
      <c r="G40" s="98">
        <v>11</v>
      </c>
      <c r="H40" s="98">
        <v>11.15</v>
      </c>
      <c r="I40" s="96">
        <v>5140</v>
      </c>
      <c r="J40" s="96">
        <f t="shared" si="1"/>
        <v>5002.7619999999997</v>
      </c>
      <c r="K40" s="97">
        <v>77</v>
      </c>
      <c r="L40" s="98">
        <v>19</v>
      </c>
      <c r="M40" s="98">
        <v>19.149999999999999</v>
      </c>
      <c r="N40" s="96">
        <v>5140</v>
      </c>
      <c r="O40" s="96">
        <f t="shared" si="2"/>
        <v>5002.7619999999997</v>
      </c>
    </row>
    <row r="41" spans="1:15" ht="12.75" customHeight="1">
      <c r="A41" s="93">
        <v>14</v>
      </c>
      <c r="B41" s="93">
        <v>3.15</v>
      </c>
      <c r="C41" s="98">
        <v>3.3</v>
      </c>
      <c r="D41" s="96">
        <v>5140</v>
      </c>
      <c r="E41" s="96">
        <f t="shared" si="0"/>
        <v>5002.7619999999997</v>
      </c>
      <c r="F41" s="97">
        <v>46</v>
      </c>
      <c r="G41" s="98">
        <v>11.15</v>
      </c>
      <c r="H41" s="98">
        <v>11.3</v>
      </c>
      <c r="I41" s="96">
        <v>5140</v>
      </c>
      <c r="J41" s="96">
        <f t="shared" si="1"/>
        <v>5002.7619999999997</v>
      </c>
      <c r="K41" s="97">
        <v>78</v>
      </c>
      <c r="L41" s="98">
        <v>19.149999999999999</v>
      </c>
      <c r="M41" s="98">
        <v>19.3</v>
      </c>
      <c r="N41" s="96">
        <v>5140</v>
      </c>
      <c r="O41" s="96">
        <f t="shared" si="2"/>
        <v>5002.7619999999997</v>
      </c>
    </row>
    <row r="42" spans="1:15" ht="12.75" customHeight="1">
      <c r="A42" s="93">
        <v>15</v>
      </c>
      <c r="B42" s="99">
        <v>3.3</v>
      </c>
      <c r="C42" s="95">
        <v>3.45</v>
      </c>
      <c r="D42" s="96">
        <v>5140</v>
      </c>
      <c r="E42" s="96">
        <f t="shared" si="0"/>
        <v>5002.7619999999997</v>
      </c>
      <c r="F42" s="97">
        <v>47</v>
      </c>
      <c r="G42" s="98">
        <v>11.3</v>
      </c>
      <c r="H42" s="98">
        <v>11.45</v>
      </c>
      <c r="I42" s="96">
        <v>5140</v>
      </c>
      <c r="J42" s="96">
        <f t="shared" si="1"/>
        <v>5002.7619999999997</v>
      </c>
      <c r="K42" s="97">
        <v>79</v>
      </c>
      <c r="L42" s="98">
        <v>19.3</v>
      </c>
      <c r="M42" s="98">
        <v>19.45</v>
      </c>
      <c r="N42" s="96">
        <v>5140</v>
      </c>
      <c r="O42" s="96">
        <f t="shared" si="2"/>
        <v>5002.7619999999997</v>
      </c>
    </row>
    <row r="43" spans="1:15" ht="12.75" customHeight="1">
      <c r="A43" s="93">
        <v>16</v>
      </c>
      <c r="B43" s="93">
        <v>3.45</v>
      </c>
      <c r="C43" s="98">
        <v>4</v>
      </c>
      <c r="D43" s="96">
        <v>5140</v>
      </c>
      <c r="E43" s="96">
        <f t="shared" si="0"/>
        <v>5002.7619999999997</v>
      </c>
      <c r="F43" s="97">
        <v>48</v>
      </c>
      <c r="G43" s="98">
        <v>11.45</v>
      </c>
      <c r="H43" s="98">
        <v>12</v>
      </c>
      <c r="I43" s="96">
        <v>5140</v>
      </c>
      <c r="J43" s="96">
        <f t="shared" si="1"/>
        <v>5002.7619999999997</v>
      </c>
      <c r="K43" s="97">
        <v>80</v>
      </c>
      <c r="L43" s="98">
        <v>19.45</v>
      </c>
      <c r="M43" s="98">
        <v>20</v>
      </c>
      <c r="N43" s="96">
        <v>5140</v>
      </c>
      <c r="O43" s="96">
        <f t="shared" si="2"/>
        <v>5002.7619999999997</v>
      </c>
    </row>
    <row r="44" spans="1:15" ht="12.75" customHeight="1">
      <c r="A44" s="93">
        <v>17</v>
      </c>
      <c r="B44" s="99">
        <v>4</v>
      </c>
      <c r="C44" s="95">
        <v>4.1500000000000004</v>
      </c>
      <c r="D44" s="96">
        <v>5140</v>
      </c>
      <c r="E44" s="96">
        <f t="shared" si="0"/>
        <v>5002.7619999999997</v>
      </c>
      <c r="F44" s="97">
        <v>49</v>
      </c>
      <c r="G44" s="98">
        <v>12</v>
      </c>
      <c r="H44" s="98">
        <v>12.15</v>
      </c>
      <c r="I44" s="96">
        <v>5140</v>
      </c>
      <c r="J44" s="96">
        <f t="shared" si="1"/>
        <v>5002.7619999999997</v>
      </c>
      <c r="K44" s="97">
        <v>81</v>
      </c>
      <c r="L44" s="98">
        <v>20</v>
      </c>
      <c r="M44" s="98">
        <v>20.149999999999999</v>
      </c>
      <c r="N44" s="96">
        <v>5140</v>
      </c>
      <c r="O44" s="96">
        <f t="shared" si="2"/>
        <v>5002.7619999999997</v>
      </c>
    </row>
    <row r="45" spans="1:15" ht="12.75" customHeight="1">
      <c r="A45" s="93">
        <v>18</v>
      </c>
      <c r="B45" s="93">
        <v>4.1500000000000004</v>
      </c>
      <c r="C45" s="98">
        <v>4.3</v>
      </c>
      <c r="D45" s="96">
        <v>5140</v>
      </c>
      <c r="E45" s="96">
        <f t="shared" si="0"/>
        <v>5002.7619999999997</v>
      </c>
      <c r="F45" s="97">
        <v>50</v>
      </c>
      <c r="G45" s="98">
        <v>12.15</v>
      </c>
      <c r="H45" s="98">
        <v>12.3</v>
      </c>
      <c r="I45" s="96">
        <v>5140</v>
      </c>
      <c r="J45" s="96">
        <f t="shared" si="1"/>
        <v>5002.7619999999997</v>
      </c>
      <c r="K45" s="97">
        <v>82</v>
      </c>
      <c r="L45" s="98">
        <v>20.149999999999999</v>
      </c>
      <c r="M45" s="98">
        <v>20.3</v>
      </c>
      <c r="N45" s="96">
        <v>5140</v>
      </c>
      <c r="O45" s="96">
        <f t="shared" si="2"/>
        <v>5002.7619999999997</v>
      </c>
    </row>
    <row r="46" spans="1:15" ht="12.75" customHeight="1">
      <c r="A46" s="93">
        <v>19</v>
      </c>
      <c r="B46" s="99">
        <v>4.3</v>
      </c>
      <c r="C46" s="95">
        <v>4.45</v>
      </c>
      <c r="D46" s="96">
        <v>5140</v>
      </c>
      <c r="E46" s="96">
        <f t="shared" si="0"/>
        <v>5002.7619999999997</v>
      </c>
      <c r="F46" s="97">
        <v>51</v>
      </c>
      <c r="G46" s="98">
        <v>12.3</v>
      </c>
      <c r="H46" s="98">
        <v>12.45</v>
      </c>
      <c r="I46" s="96">
        <v>5140</v>
      </c>
      <c r="J46" s="96">
        <f t="shared" si="1"/>
        <v>5002.7619999999997</v>
      </c>
      <c r="K46" s="97">
        <v>83</v>
      </c>
      <c r="L46" s="98">
        <v>20.3</v>
      </c>
      <c r="M46" s="98">
        <v>20.45</v>
      </c>
      <c r="N46" s="96">
        <v>5140</v>
      </c>
      <c r="O46" s="96">
        <f t="shared" si="2"/>
        <v>5002.7619999999997</v>
      </c>
    </row>
    <row r="47" spans="1:15" ht="12.75" customHeight="1">
      <c r="A47" s="93">
        <v>20</v>
      </c>
      <c r="B47" s="93">
        <v>4.45</v>
      </c>
      <c r="C47" s="98">
        <v>5</v>
      </c>
      <c r="D47" s="96">
        <v>5140</v>
      </c>
      <c r="E47" s="96">
        <f t="shared" si="0"/>
        <v>5002.7619999999997</v>
      </c>
      <c r="F47" s="97">
        <v>52</v>
      </c>
      <c r="G47" s="98">
        <v>12.45</v>
      </c>
      <c r="H47" s="98">
        <v>13</v>
      </c>
      <c r="I47" s="96">
        <v>5140</v>
      </c>
      <c r="J47" s="96">
        <f t="shared" si="1"/>
        <v>5002.7619999999997</v>
      </c>
      <c r="K47" s="97">
        <v>84</v>
      </c>
      <c r="L47" s="98">
        <v>20.45</v>
      </c>
      <c r="M47" s="98">
        <v>21</v>
      </c>
      <c r="N47" s="96">
        <v>5140</v>
      </c>
      <c r="O47" s="96">
        <f t="shared" si="2"/>
        <v>5002.7619999999997</v>
      </c>
    </row>
    <row r="48" spans="1:15" ht="12.75" customHeight="1">
      <c r="A48" s="93">
        <v>21</v>
      </c>
      <c r="B48" s="98">
        <v>5</v>
      </c>
      <c r="C48" s="95">
        <v>5.15</v>
      </c>
      <c r="D48" s="96">
        <v>5140</v>
      </c>
      <c r="E48" s="96">
        <f t="shared" si="0"/>
        <v>5002.7619999999997</v>
      </c>
      <c r="F48" s="97">
        <v>53</v>
      </c>
      <c r="G48" s="98">
        <v>13</v>
      </c>
      <c r="H48" s="98">
        <v>13.15</v>
      </c>
      <c r="I48" s="96">
        <v>5140</v>
      </c>
      <c r="J48" s="96">
        <f t="shared" si="1"/>
        <v>5002.7619999999997</v>
      </c>
      <c r="K48" s="97">
        <v>85</v>
      </c>
      <c r="L48" s="98">
        <v>21</v>
      </c>
      <c r="M48" s="98">
        <v>21.15</v>
      </c>
      <c r="N48" s="96">
        <v>5140</v>
      </c>
      <c r="O48" s="96">
        <f t="shared" si="2"/>
        <v>5002.7619999999997</v>
      </c>
    </row>
    <row r="49" spans="1:18" ht="12.75" customHeight="1">
      <c r="A49" s="93">
        <v>22</v>
      </c>
      <c r="B49" s="95">
        <v>5.15</v>
      </c>
      <c r="C49" s="98">
        <v>5.3</v>
      </c>
      <c r="D49" s="96">
        <v>5140</v>
      </c>
      <c r="E49" s="96">
        <f t="shared" si="0"/>
        <v>5002.7619999999997</v>
      </c>
      <c r="F49" s="97">
        <v>54</v>
      </c>
      <c r="G49" s="98">
        <v>13.15</v>
      </c>
      <c r="H49" s="98">
        <v>13.3</v>
      </c>
      <c r="I49" s="96">
        <v>5140</v>
      </c>
      <c r="J49" s="96">
        <f t="shared" si="1"/>
        <v>5002.7619999999997</v>
      </c>
      <c r="K49" s="97">
        <v>86</v>
      </c>
      <c r="L49" s="98">
        <v>21.15</v>
      </c>
      <c r="M49" s="98">
        <v>21.3</v>
      </c>
      <c r="N49" s="96">
        <v>5140</v>
      </c>
      <c r="O49" s="96">
        <f t="shared" si="2"/>
        <v>5002.7619999999997</v>
      </c>
    </row>
    <row r="50" spans="1:18" ht="12.75" customHeight="1">
      <c r="A50" s="93">
        <v>23</v>
      </c>
      <c r="B50" s="98">
        <v>5.3</v>
      </c>
      <c r="C50" s="95">
        <v>5.45</v>
      </c>
      <c r="D50" s="96">
        <v>5140</v>
      </c>
      <c r="E50" s="96">
        <f t="shared" si="0"/>
        <v>5002.7619999999997</v>
      </c>
      <c r="F50" s="97">
        <v>55</v>
      </c>
      <c r="G50" s="98">
        <v>13.3</v>
      </c>
      <c r="H50" s="98">
        <v>13.45</v>
      </c>
      <c r="I50" s="96">
        <v>5140</v>
      </c>
      <c r="J50" s="96">
        <f t="shared" si="1"/>
        <v>5002.7619999999997</v>
      </c>
      <c r="K50" s="97">
        <v>87</v>
      </c>
      <c r="L50" s="98">
        <v>21.3</v>
      </c>
      <c r="M50" s="98">
        <v>21.45</v>
      </c>
      <c r="N50" s="96">
        <v>5140</v>
      </c>
      <c r="O50" s="96">
        <f t="shared" si="2"/>
        <v>5002.7619999999997</v>
      </c>
    </row>
    <row r="51" spans="1:18" ht="12.75" customHeight="1">
      <c r="A51" s="93">
        <v>24</v>
      </c>
      <c r="B51" s="95">
        <v>5.45</v>
      </c>
      <c r="C51" s="98">
        <v>6</v>
      </c>
      <c r="D51" s="96">
        <v>5140</v>
      </c>
      <c r="E51" s="96">
        <f t="shared" si="0"/>
        <v>5002.7619999999997</v>
      </c>
      <c r="F51" s="97">
        <v>56</v>
      </c>
      <c r="G51" s="98">
        <v>13.45</v>
      </c>
      <c r="H51" s="98">
        <v>14</v>
      </c>
      <c r="I51" s="96">
        <v>5140</v>
      </c>
      <c r="J51" s="96">
        <f t="shared" si="1"/>
        <v>5002.7619999999997</v>
      </c>
      <c r="K51" s="97">
        <v>88</v>
      </c>
      <c r="L51" s="98">
        <v>21.45</v>
      </c>
      <c r="M51" s="98">
        <v>22</v>
      </c>
      <c r="N51" s="96">
        <v>5140</v>
      </c>
      <c r="O51" s="96">
        <f t="shared" si="2"/>
        <v>5002.7619999999997</v>
      </c>
    </row>
    <row r="52" spans="1:18" ht="12.75" customHeight="1">
      <c r="A52" s="93">
        <v>25</v>
      </c>
      <c r="B52" s="98">
        <v>6</v>
      </c>
      <c r="C52" s="95">
        <v>6.15</v>
      </c>
      <c r="D52" s="96">
        <v>5140</v>
      </c>
      <c r="E52" s="96">
        <f t="shared" si="0"/>
        <v>5002.7619999999997</v>
      </c>
      <c r="F52" s="97">
        <v>57</v>
      </c>
      <c r="G52" s="98">
        <v>14</v>
      </c>
      <c r="H52" s="98">
        <v>14.15</v>
      </c>
      <c r="I52" s="96">
        <v>5140</v>
      </c>
      <c r="J52" s="96">
        <f t="shared" si="1"/>
        <v>5002.7619999999997</v>
      </c>
      <c r="K52" s="97">
        <v>89</v>
      </c>
      <c r="L52" s="98">
        <v>22</v>
      </c>
      <c r="M52" s="98">
        <v>22.15</v>
      </c>
      <c r="N52" s="96">
        <v>5140</v>
      </c>
      <c r="O52" s="96">
        <f t="shared" si="2"/>
        <v>5002.7619999999997</v>
      </c>
    </row>
    <row r="53" spans="1:18" ht="12.75" customHeight="1">
      <c r="A53" s="93">
        <v>26</v>
      </c>
      <c r="B53" s="95">
        <v>6.15</v>
      </c>
      <c r="C53" s="98">
        <v>6.3</v>
      </c>
      <c r="D53" s="96">
        <v>5140</v>
      </c>
      <c r="E53" s="96">
        <f t="shared" si="0"/>
        <v>5002.7619999999997</v>
      </c>
      <c r="F53" s="97">
        <v>58</v>
      </c>
      <c r="G53" s="98">
        <v>14.15</v>
      </c>
      <c r="H53" s="98">
        <v>14.3</v>
      </c>
      <c r="I53" s="96">
        <v>5140</v>
      </c>
      <c r="J53" s="96">
        <f t="shared" si="1"/>
        <v>5002.7619999999997</v>
      </c>
      <c r="K53" s="97">
        <v>90</v>
      </c>
      <c r="L53" s="98">
        <v>22.15</v>
      </c>
      <c r="M53" s="98">
        <v>22.3</v>
      </c>
      <c r="N53" s="96">
        <v>5140</v>
      </c>
      <c r="O53" s="96">
        <f t="shared" si="2"/>
        <v>5002.7619999999997</v>
      </c>
    </row>
    <row r="54" spans="1:18" ht="12.75" customHeight="1">
      <c r="A54" s="93">
        <v>27</v>
      </c>
      <c r="B54" s="98">
        <v>6.3</v>
      </c>
      <c r="C54" s="95">
        <v>6.45</v>
      </c>
      <c r="D54" s="96">
        <v>5140</v>
      </c>
      <c r="E54" s="96">
        <f t="shared" si="0"/>
        <v>5002.7619999999997</v>
      </c>
      <c r="F54" s="97">
        <v>59</v>
      </c>
      <c r="G54" s="98">
        <v>14.3</v>
      </c>
      <c r="H54" s="98">
        <v>14.45</v>
      </c>
      <c r="I54" s="96">
        <v>5140</v>
      </c>
      <c r="J54" s="96">
        <f t="shared" si="1"/>
        <v>5002.7619999999997</v>
      </c>
      <c r="K54" s="97">
        <v>91</v>
      </c>
      <c r="L54" s="98">
        <v>22.3</v>
      </c>
      <c r="M54" s="98">
        <v>22.45</v>
      </c>
      <c r="N54" s="96">
        <v>5140</v>
      </c>
      <c r="O54" s="96">
        <f t="shared" si="2"/>
        <v>5002.7619999999997</v>
      </c>
    </row>
    <row r="55" spans="1:18" ht="12.75" customHeight="1">
      <c r="A55" s="93">
        <v>28</v>
      </c>
      <c r="B55" s="95">
        <v>6.45</v>
      </c>
      <c r="C55" s="98">
        <v>7</v>
      </c>
      <c r="D55" s="96">
        <v>5140</v>
      </c>
      <c r="E55" s="96">
        <f t="shared" si="0"/>
        <v>5002.7619999999997</v>
      </c>
      <c r="F55" s="97">
        <v>60</v>
      </c>
      <c r="G55" s="98">
        <v>14.45</v>
      </c>
      <c r="H55" s="98">
        <v>15</v>
      </c>
      <c r="I55" s="96">
        <v>5140</v>
      </c>
      <c r="J55" s="96">
        <f t="shared" si="1"/>
        <v>5002.7619999999997</v>
      </c>
      <c r="K55" s="97">
        <v>92</v>
      </c>
      <c r="L55" s="98">
        <v>22.45</v>
      </c>
      <c r="M55" s="98">
        <v>23</v>
      </c>
      <c r="N55" s="96">
        <v>5140</v>
      </c>
      <c r="O55" s="96">
        <f t="shared" si="2"/>
        <v>5002.7619999999997</v>
      </c>
    </row>
    <row r="56" spans="1:18" ht="12.75" customHeight="1">
      <c r="A56" s="93">
        <v>29</v>
      </c>
      <c r="B56" s="98">
        <v>7</v>
      </c>
      <c r="C56" s="95">
        <v>7.15</v>
      </c>
      <c r="D56" s="96">
        <v>5140</v>
      </c>
      <c r="E56" s="96">
        <f t="shared" si="0"/>
        <v>5002.7619999999997</v>
      </c>
      <c r="F56" s="97">
        <v>61</v>
      </c>
      <c r="G56" s="98">
        <v>15</v>
      </c>
      <c r="H56" s="98">
        <v>15.15</v>
      </c>
      <c r="I56" s="96">
        <v>5140</v>
      </c>
      <c r="J56" s="96">
        <f t="shared" si="1"/>
        <v>5002.7619999999997</v>
      </c>
      <c r="K56" s="97">
        <v>93</v>
      </c>
      <c r="L56" s="98">
        <v>23</v>
      </c>
      <c r="M56" s="98">
        <v>23.15</v>
      </c>
      <c r="N56" s="96">
        <v>5140</v>
      </c>
      <c r="O56" s="96">
        <f t="shared" si="2"/>
        <v>5002.7619999999997</v>
      </c>
    </row>
    <row r="57" spans="1:18" ht="12.75" customHeight="1">
      <c r="A57" s="93">
        <v>30</v>
      </c>
      <c r="B57" s="95">
        <v>7.15</v>
      </c>
      <c r="C57" s="98">
        <v>7.3</v>
      </c>
      <c r="D57" s="96">
        <v>5140</v>
      </c>
      <c r="E57" s="96">
        <f t="shared" si="0"/>
        <v>5002.7619999999997</v>
      </c>
      <c r="F57" s="97">
        <v>62</v>
      </c>
      <c r="G57" s="98">
        <v>15.15</v>
      </c>
      <c r="H57" s="98">
        <v>15.3</v>
      </c>
      <c r="I57" s="96">
        <v>5140</v>
      </c>
      <c r="J57" s="96">
        <f t="shared" si="1"/>
        <v>5002.7619999999997</v>
      </c>
      <c r="K57" s="97">
        <v>94</v>
      </c>
      <c r="L57" s="98">
        <v>23.15</v>
      </c>
      <c r="M57" s="98">
        <v>23.3</v>
      </c>
      <c r="N57" s="96">
        <v>5140</v>
      </c>
      <c r="O57" s="96">
        <f t="shared" si="2"/>
        <v>5002.7619999999997</v>
      </c>
    </row>
    <row r="58" spans="1:18" ht="12.75" customHeight="1">
      <c r="A58" s="93">
        <v>31</v>
      </c>
      <c r="B58" s="98">
        <v>7.3</v>
      </c>
      <c r="C58" s="95">
        <v>7.45</v>
      </c>
      <c r="D58" s="96">
        <v>5140</v>
      </c>
      <c r="E58" s="96">
        <f t="shared" si="0"/>
        <v>5002.7619999999997</v>
      </c>
      <c r="F58" s="97">
        <v>63</v>
      </c>
      <c r="G58" s="98">
        <v>15.3</v>
      </c>
      <c r="H58" s="98">
        <v>15.45</v>
      </c>
      <c r="I58" s="96">
        <v>5140</v>
      </c>
      <c r="J58" s="96">
        <f t="shared" si="1"/>
        <v>5002.7619999999997</v>
      </c>
      <c r="K58" s="97">
        <v>95</v>
      </c>
      <c r="L58" s="98">
        <v>23.3</v>
      </c>
      <c r="M58" s="98">
        <v>23.45</v>
      </c>
      <c r="N58" s="96">
        <v>5140</v>
      </c>
      <c r="O58" s="96">
        <f t="shared" si="2"/>
        <v>5002.7619999999997</v>
      </c>
    </row>
    <row r="59" spans="1:18" ht="12.75" customHeight="1">
      <c r="A59" s="93">
        <v>32</v>
      </c>
      <c r="B59" s="95">
        <v>7.45</v>
      </c>
      <c r="C59" s="98">
        <v>8</v>
      </c>
      <c r="D59" s="96">
        <v>5140</v>
      </c>
      <c r="E59" s="96">
        <f t="shared" si="0"/>
        <v>5002.7619999999997</v>
      </c>
      <c r="F59" s="97">
        <v>64</v>
      </c>
      <c r="G59" s="98">
        <v>15.45</v>
      </c>
      <c r="H59" s="98">
        <v>16</v>
      </c>
      <c r="I59" s="96">
        <v>5140</v>
      </c>
      <c r="J59" s="96">
        <f t="shared" si="1"/>
        <v>5002.7619999999997</v>
      </c>
      <c r="K59" s="100">
        <v>96</v>
      </c>
      <c r="L59" s="98">
        <v>23.45</v>
      </c>
      <c r="M59" s="101">
        <v>24</v>
      </c>
      <c r="N59" s="96">
        <v>5140</v>
      </c>
      <c r="O59" s="96">
        <f t="shared" si="2"/>
        <v>5002.7619999999997</v>
      </c>
    </row>
    <row r="60" spans="1:18" ht="12.75" customHeight="1">
      <c r="A60" s="102"/>
      <c r="B60" s="23"/>
      <c r="C60" s="103"/>
      <c r="D60" s="104">
        <f>SUM(D28:D59)</f>
        <v>164480</v>
      </c>
      <c r="E60" s="42">
        <f>SUM(E28:E59)</f>
        <v>160088.38399999996</v>
      </c>
      <c r="F60" s="105"/>
      <c r="G60" s="103"/>
      <c r="H60" s="103"/>
      <c r="I60" s="42">
        <f>SUM(I28:I59)</f>
        <v>164480</v>
      </c>
      <c r="J60" s="104">
        <f>SUM(J28:J59)</f>
        <v>160088.38399999996</v>
      </c>
      <c r="K60" s="105"/>
      <c r="L60" s="103"/>
      <c r="M60" s="103"/>
      <c r="N60" s="104">
        <f>SUM(N28:N59)</f>
        <v>164480</v>
      </c>
      <c r="O60" s="42">
        <f>SUM(O28:O59)</f>
        <v>160088.38399999996</v>
      </c>
      <c r="P60" s="88"/>
      <c r="Q60" s="106"/>
      <c r="R60" s="88"/>
    </row>
    <row r="64" spans="1:18" ht="12.75" customHeight="1">
      <c r="A64" s="52" t="s">
        <v>151</v>
      </c>
      <c r="B64" s="52">
        <f>SUM(D60,I60,N60)/(4000*1000)</f>
        <v>0.12336</v>
      </c>
      <c r="C64" s="52">
        <f>ROUNDDOWN(SUM(E60,J60,O60)/(4000*1000),4)</f>
        <v>0.12</v>
      </c>
    </row>
    <row r="66" spans="1:17" ht="12.75" customHeight="1">
      <c r="A66" s="79" t="s">
        <v>30</v>
      </c>
      <c r="D66" s="104"/>
      <c r="E66" s="107"/>
      <c r="J66" s="107"/>
      <c r="O66" s="107"/>
      <c r="Q66" s="107"/>
    </row>
    <row r="67" spans="1:17" ht="12.75" customHeight="1">
      <c r="D67" s="104"/>
      <c r="J67" s="107"/>
      <c r="Q67" s="107"/>
    </row>
    <row r="68" spans="1:17" ht="12.75" customHeight="1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Q68" s="107"/>
    </row>
    <row r="69" spans="1:17" ht="12.75" customHeight="1">
      <c r="A69" s="109" t="s">
        <v>32</v>
      </c>
      <c r="B69" s="109"/>
      <c r="C69" s="109"/>
      <c r="D69" s="104"/>
      <c r="E69" s="110"/>
      <c r="H69" s="107"/>
      <c r="J69" s="107"/>
    </row>
    <row r="70" spans="1:17" ht="12.75" customHeight="1">
      <c r="D70" s="104"/>
      <c r="E70" s="107"/>
      <c r="H70" s="107"/>
      <c r="J70" s="107"/>
    </row>
    <row r="71" spans="1:17" ht="12.75" customHeight="1">
      <c r="D71" s="104"/>
      <c r="E71" s="107"/>
      <c r="H71" s="107"/>
      <c r="M71" s="83" t="s">
        <v>33</v>
      </c>
    </row>
    <row r="72" spans="1:17" ht="12.75" customHeight="1">
      <c r="D72" s="104"/>
      <c r="E72" s="107"/>
      <c r="H72" s="107"/>
    </row>
    <row r="73" spans="1:17" ht="12.75" customHeight="1">
      <c r="D73" s="104"/>
      <c r="E73" s="107"/>
      <c r="H73" s="107"/>
    </row>
    <row r="74" spans="1:17" ht="12.75" customHeight="1">
      <c r="D74" s="104"/>
      <c r="E74" s="107"/>
      <c r="H74" s="107"/>
    </row>
    <row r="75" spans="1:17" ht="12.75" customHeight="1">
      <c r="D75" s="104"/>
      <c r="E75" s="107"/>
      <c r="H75" s="107"/>
    </row>
    <row r="76" spans="1:17" ht="12.75" customHeight="1">
      <c r="D76" s="104"/>
      <c r="E76" s="107"/>
      <c r="H76" s="107"/>
    </row>
    <row r="77" spans="1:17" ht="12.75" customHeight="1">
      <c r="D77" s="104"/>
      <c r="E77" s="107"/>
      <c r="H77" s="107"/>
    </row>
    <row r="78" spans="1:17" ht="12.75" customHeight="1">
      <c r="D78" s="104"/>
      <c r="E78" s="107"/>
      <c r="H78" s="107"/>
    </row>
    <row r="79" spans="1:17" ht="12.75" customHeight="1">
      <c r="D79" s="104"/>
      <c r="E79" s="107"/>
      <c r="H79" s="107"/>
    </row>
    <row r="80" spans="1:17" ht="12.75" customHeight="1">
      <c r="D80" s="104"/>
      <c r="E80" s="107"/>
      <c r="H80" s="107"/>
    </row>
    <row r="81" spans="4:8" ht="12.75" customHeight="1">
      <c r="D81" s="104"/>
      <c r="E81" s="107"/>
      <c r="H81" s="107"/>
    </row>
    <row r="82" spans="4:8" ht="12.75" customHeight="1">
      <c r="D82" s="104"/>
      <c r="E82" s="107"/>
      <c r="H82" s="107"/>
    </row>
    <row r="83" spans="4:8" ht="12.75" customHeight="1">
      <c r="D83" s="104"/>
      <c r="E83" s="107"/>
      <c r="H83" s="107"/>
    </row>
    <row r="84" spans="4:8" ht="12.75" customHeight="1">
      <c r="D84" s="104"/>
      <c r="E84" s="107"/>
      <c r="H84" s="107"/>
    </row>
    <row r="85" spans="4:8" ht="12.75" customHeight="1">
      <c r="D85" s="104"/>
      <c r="E85" s="107"/>
      <c r="H85" s="107"/>
    </row>
    <row r="86" spans="4:8" ht="12.75" customHeight="1">
      <c r="D86" s="104"/>
      <c r="E86" s="107"/>
      <c r="H86" s="107"/>
    </row>
    <row r="87" spans="4:8" ht="12.75" customHeight="1">
      <c r="D87" s="104"/>
      <c r="E87" s="107"/>
      <c r="H87" s="107"/>
    </row>
    <row r="88" spans="4:8" ht="12.75" customHeight="1">
      <c r="D88" s="104"/>
      <c r="E88" s="107"/>
      <c r="H88" s="107"/>
    </row>
    <row r="89" spans="4:8" ht="12.75" customHeight="1">
      <c r="D89" s="104"/>
      <c r="E89" s="107"/>
      <c r="H89" s="107"/>
    </row>
    <row r="90" spans="4:8" ht="12.75" customHeight="1">
      <c r="D90" s="104"/>
      <c r="E90" s="107"/>
      <c r="H90" s="107"/>
    </row>
    <row r="91" spans="4:8" ht="12.75" customHeight="1">
      <c r="D91" s="104"/>
      <c r="E91" s="107"/>
      <c r="H91" s="107"/>
    </row>
    <row r="92" spans="4:8" ht="12.75" customHeight="1">
      <c r="D92" s="104"/>
      <c r="E92" s="107"/>
      <c r="H92" s="107"/>
    </row>
    <row r="93" spans="4:8" ht="12.75" customHeight="1">
      <c r="D93" s="104"/>
      <c r="E93" s="107"/>
      <c r="H93" s="107"/>
    </row>
    <row r="94" spans="4:8" ht="12.75" customHeight="1">
      <c r="D94" s="104"/>
      <c r="E94" s="107"/>
      <c r="H94" s="107"/>
    </row>
    <row r="95" spans="4:8" ht="12.75" customHeight="1">
      <c r="E95" s="107"/>
      <c r="H95" s="107"/>
    </row>
    <row r="96" spans="4:8" ht="12.75" customHeight="1">
      <c r="E96" s="107"/>
      <c r="H96" s="107"/>
    </row>
    <row r="97" spans="4:8" ht="12.75" customHeight="1">
      <c r="E97" s="107"/>
      <c r="H97" s="107"/>
    </row>
    <row r="98" spans="4:8" ht="12.75" customHeight="1">
      <c r="D98" s="111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2"/>
  </cols>
  <sheetData>
    <row r="2" spans="1:15" ht="12.75" customHeight="1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4" spans="1:15" ht="12.75" customHeight="1">
      <c r="A4" s="79" t="s">
        <v>152</v>
      </c>
      <c r="B4" s="79"/>
      <c r="C4" s="79"/>
      <c r="D4" s="79"/>
      <c r="E4" s="79"/>
      <c r="F4" s="79"/>
      <c r="G4" s="79"/>
      <c r="H4" s="79"/>
      <c r="I4" s="79"/>
    </row>
    <row r="5" spans="1:15" ht="12.75" customHeight="1">
      <c r="A5" s="79"/>
    </row>
    <row r="6" spans="1:15" ht="12.75" customHeight="1">
      <c r="A6" s="79" t="s">
        <v>2</v>
      </c>
    </row>
    <row r="7" spans="1:15" ht="12.75" customHeight="1">
      <c r="A7" s="79" t="s">
        <v>3</v>
      </c>
    </row>
    <row r="8" spans="1:15" ht="12.75" customHeight="1">
      <c r="A8" s="79" t="s">
        <v>4</v>
      </c>
      <c r="H8" s="80"/>
    </row>
    <row r="9" spans="1:15" ht="12.75" customHeight="1">
      <c r="A9" s="79" t="s">
        <v>5</v>
      </c>
    </row>
    <row r="10" spans="1:15" ht="12.75" customHeight="1">
      <c r="A10" s="79" t="s">
        <v>6</v>
      </c>
    </row>
    <row r="11" spans="1:15" ht="12.75" customHeight="1">
      <c r="A11" s="79"/>
      <c r="G11" s="28"/>
    </row>
    <row r="12" spans="1:15" ht="12.75" customHeight="1">
      <c r="A12" s="79" t="s">
        <v>153</v>
      </c>
      <c r="N12" s="79" t="s">
        <v>154</v>
      </c>
    </row>
    <row r="13" spans="1:15" ht="12.75" customHeight="1">
      <c r="A13" s="79"/>
    </row>
    <row r="14" spans="1:15" ht="12.75" customHeight="1">
      <c r="A14" s="79" t="s">
        <v>9</v>
      </c>
      <c r="N14" s="81" t="s">
        <v>10</v>
      </c>
      <c r="O14" s="82" t="s">
        <v>11</v>
      </c>
    </row>
    <row r="15" spans="1:15" ht="12.75" customHeight="1">
      <c r="N15" s="81"/>
      <c r="O15" s="82"/>
    </row>
    <row r="16" spans="1:15" ht="12.75" customHeight="1">
      <c r="A16" s="83" t="s">
        <v>12</v>
      </c>
      <c r="N16" s="84"/>
      <c r="O16" s="85"/>
    </row>
    <row r="17" spans="1:15" ht="12.75" customHeight="1">
      <c r="A17" s="83" t="s">
        <v>13</v>
      </c>
      <c r="N17" s="86" t="s">
        <v>14</v>
      </c>
      <c r="O17" s="87" t="s">
        <v>155</v>
      </c>
    </row>
    <row r="18" spans="1:15" ht="12.75" customHeight="1">
      <c r="A18" s="83" t="s">
        <v>16</v>
      </c>
      <c r="N18" s="86"/>
      <c r="O18" s="87"/>
    </row>
    <row r="19" spans="1:15" ht="12.75" customHeight="1">
      <c r="A19" s="83" t="s">
        <v>17</v>
      </c>
      <c r="N19" s="86"/>
      <c r="O19" s="87"/>
    </row>
    <row r="20" spans="1:15" ht="12.75" customHeight="1">
      <c r="A20" s="83" t="s">
        <v>18</v>
      </c>
      <c r="N20" s="86"/>
      <c r="O20" s="87"/>
    </row>
    <row r="21" spans="1:15" ht="12.75" customHeight="1">
      <c r="A21" s="79" t="s">
        <v>19</v>
      </c>
      <c r="C21" s="78" t="s">
        <v>20</v>
      </c>
      <c r="D21" s="78"/>
      <c r="N21" s="88"/>
      <c r="O21" s="88"/>
    </row>
    <row r="23" spans="1:15" ht="12.75" customHeight="1">
      <c r="A23" s="79" t="s">
        <v>21</v>
      </c>
      <c r="E23" s="79" t="s">
        <v>22</v>
      </c>
    </row>
    <row r="24" spans="1:15" ht="12.75" customHeight="1">
      <c r="G24" s="79" t="s">
        <v>23</v>
      </c>
    </row>
    <row r="25" spans="1:15" ht="12.75" customHeight="1">
      <c r="A25" s="89"/>
      <c r="B25" s="90" t="s">
        <v>24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5" ht="12.75" customHeight="1">
      <c r="A26" s="91" t="s">
        <v>25</v>
      </c>
      <c r="B26" s="92" t="s">
        <v>26</v>
      </c>
      <c r="C26" s="92"/>
      <c r="D26" s="91" t="s">
        <v>27</v>
      </c>
      <c r="E26" s="91" t="s">
        <v>28</v>
      </c>
      <c r="F26" s="91" t="s">
        <v>25</v>
      </c>
      <c r="G26" s="92" t="s">
        <v>26</v>
      </c>
      <c r="H26" s="92"/>
      <c r="I26" s="91" t="s">
        <v>27</v>
      </c>
      <c r="J26" s="91" t="s">
        <v>28</v>
      </c>
      <c r="K26" s="91" t="s">
        <v>25</v>
      </c>
      <c r="L26" s="92" t="s">
        <v>26</v>
      </c>
      <c r="M26" s="92"/>
      <c r="N26" s="91" t="s">
        <v>27</v>
      </c>
      <c r="O26" s="91" t="s">
        <v>28</v>
      </c>
    </row>
    <row r="27" spans="1:15" ht="12.75" customHeight="1">
      <c r="A27" s="91"/>
      <c r="B27" s="92" t="s">
        <v>29</v>
      </c>
      <c r="C27" s="92" t="s">
        <v>2</v>
      </c>
      <c r="D27" s="91"/>
      <c r="E27" s="91"/>
      <c r="F27" s="91"/>
      <c r="G27" s="92" t="s">
        <v>29</v>
      </c>
      <c r="H27" s="92" t="s">
        <v>2</v>
      </c>
      <c r="I27" s="91"/>
      <c r="J27" s="91"/>
      <c r="K27" s="91"/>
      <c r="L27" s="92" t="s">
        <v>29</v>
      </c>
      <c r="M27" s="92" t="s">
        <v>2</v>
      </c>
      <c r="N27" s="91"/>
      <c r="O27" s="91"/>
    </row>
    <row r="28" spans="1:15" ht="12.75" customHeight="1">
      <c r="A28" s="93">
        <v>1</v>
      </c>
      <c r="B28" s="94">
        <v>0</v>
      </c>
      <c r="C28" s="95">
        <v>0.15</v>
      </c>
      <c r="D28" s="96">
        <v>8220</v>
      </c>
      <c r="E28" s="96">
        <f t="shared" ref="E28:E59" si="0">D28*(100-2.67)/100</f>
        <v>8000.5259999999998</v>
      </c>
      <c r="F28" s="97">
        <v>33</v>
      </c>
      <c r="G28" s="98">
        <v>8</v>
      </c>
      <c r="H28" s="98">
        <v>8.15</v>
      </c>
      <c r="I28" s="96">
        <v>8220</v>
      </c>
      <c r="J28" s="96">
        <f t="shared" ref="J28:J59" si="1">I28*(100-2.67)/100</f>
        <v>8000.5259999999998</v>
      </c>
      <c r="K28" s="97">
        <v>65</v>
      </c>
      <c r="L28" s="98">
        <v>16</v>
      </c>
      <c r="M28" s="98">
        <v>16.149999999999999</v>
      </c>
      <c r="N28" s="96">
        <v>8220</v>
      </c>
      <c r="O28" s="96">
        <f t="shared" ref="O28:O59" si="2">N28*(100-2.67)/100</f>
        <v>8000.5259999999998</v>
      </c>
    </row>
    <row r="29" spans="1:15" ht="12.75" customHeight="1">
      <c r="A29" s="93">
        <v>2</v>
      </c>
      <c r="B29" s="93">
        <v>0.15</v>
      </c>
      <c r="C29" s="99">
        <v>0.3</v>
      </c>
      <c r="D29" s="96">
        <v>8220</v>
      </c>
      <c r="E29" s="96">
        <f t="shared" si="0"/>
        <v>8000.5259999999998</v>
      </c>
      <c r="F29" s="97">
        <v>34</v>
      </c>
      <c r="G29" s="98">
        <v>8.15</v>
      </c>
      <c r="H29" s="98">
        <v>8.3000000000000007</v>
      </c>
      <c r="I29" s="96">
        <v>8220</v>
      </c>
      <c r="J29" s="96">
        <f t="shared" si="1"/>
        <v>8000.5259999999998</v>
      </c>
      <c r="K29" s="97">
        <v>66</v>
      </c>
      <c r="L29" s="98">
        <v>16.149999999999999</v>
      </c>
      <c r="M29" s="98">
        <v>16.3</v>
      </c>
      <c r="N29" s="96">
        <v>8220</v>
      </c>
      <c r="O29" s="96">
        <f t="shared" si="2"/>
        <v>8000.5259999999998</v>
      </c>
    </row>
    <row r="30" spans="1:15" ht="12.75" customHeight="1">
      <c r="A30" s="93">
        <v>3</v>
      </c>
      <c r="B30" s="99">
        <v>0.3</v>
      </c>
      <c r="C30" s="95">
        <v>0.45</v>
      </c>
      <c r="D30" s="96">
        <v>8220</v>
      </c>
      <c r="E30" s="96">
        <f t="shared" si="0"/>
        <v>8000.5259999999998</v>
      </c>
      <c r="F30" s="97">
        <v>35</v>
      </c>
      <c r="G30" s="98">
        <v>8.3000000000000007</v>
      </c>
      <c r="H30" s="98">
        <v>8.4499999999999993</v>
      </c>
      <c r="I30" s="96">
        <v>8220</v>
      </c>
      <c r="J30" s="96">
        <f t="shared" si="1"/>
        <v>8000.5259999999998</v>
      </c>
      <c r="K30" s="97">
        <v>67</v>
      </c>
      <c r="L30" s="98">
        <v>16.3</v>
      </c>
      <c r="M30" s="98">
        <v>16.45</v>
      </c>
      <c r="N30" s="96">
        <v>8220</v>
      </c>
      <c r="O30" s="96">
        <f t="shared" si="2"/>
        <v>8000.5259999999998</v>
      </c>
    </row>
    <row r="31" spans="1:15" ht="12.75" customHeight="1">
      <c r="A31" s="93">
        <v>4</v>
      </c>
      <c r="B31" s="93">
        <v>0.45</v>
      </c>
      <c r="C31" s="98">
        <v>1</v>
      </c>
      <c r="D31" s="96">
        <v>8220</v>
      </c>
      <c r="E31" s="96">
        <f t="shared" si="0"/>
        <v>8000.5259999999998</v>
      </c>
      <c r="F31" s="97">
        <v>36</v>
      </c>
      <c r="G31" s="98">
        <v>8.4499999999999993</v>
      </c>
      <c r="H31" s="98">
        <v>9</v>
      </c>
      <c r="I31" s="96">
        <v>8220</v>
      </c>
      <c r="J31" s="96">
        <f t="shared" si="1"/>
        <v>8000.5259999999998</v>
      </c>
      <c r="K31" s="97">
        <v>68</v>
      </c>
      <c r="L31" s="98">
        <v>16.45</v>
      </c>
      <c r="M31" s="98">
        <v>17</v>
      </c>
      <c r="N31" s="96">
        <v>8220</v>
      </c>
      <c r="O31" s="96">
        <f t="shared" si="2"/>
        <v>8000.5259999999998</v>
      </c>
    </row>
    <row r="32" spans="1:15" ht="12.75" customHeight="1">
      <c r="A32" s="93">
        <v>5</v>
      </c>
      <c r="B32" s="98">
        <v>1</v>
      </c>
      <c r="C32" s="95">
        <v>1.1499999999999999</v>
      </c>
      <c r="D32" s="96">
        <v>8220</v>
      </c>
      <c r="E32" s="96">
        <f t="shared" si="0"/>
        <v>8000.5259999999998</v>
      </c>
      <c r="F32" s="97">
        <v>37</v>
      </c>
      <c r="G32" s="98">
        <v>9</v>
      </c>
      <c r="H32" s="98">
        <v>9.15</v>
      </c>
      <c r="I32" s="96">
        <v>8220</v>
      </c>
      <c r="J32" s="96">
        <f t="shared" si="1"/>
        <v>8000.5259999999998</v>
      </c>
      <c r="K32" s="97">
        <v>69</v>
      </c>
      <c r="L32" s="98">
        <v>17</v>
      </c>
      <c r="M32" s="98">
        <v>17.149999999999999</v>
      </c>
      <c r="N32" s="96">
        <v>8220</v>
      </c>
      <c r="O32" s="96">
        <f t="shared" si="2"/>
        <v>8000.5259999999998</v>
      </c>
    </row>
    <row r="33" spans="1:15" ht="12.75" customHeight="1">
      <c r="A33" s="93">
        <v>6</v>
      </c>
      <c r="B33" s="95">
        <v>1.1499999999999999</v>
      </c>
      <c r="C33" s="98">
        <v>1.3</v>
      </c>
      <c r="D33" s="96">
        <v>8220</v>
      </c>
      <c r="E33" s="96">
        <f t="shared" si="0"/>
        <v>8000.5259999999998</v>
      </c>
      <c r="F33" s="97">
        <v>38</v>
      </c>
      <c r="G33" s="98">
        <v>9.15</v>
      </c>
      <c r="H33" s="98">
        <v>9.3000000000000007</v>
      </c>
      <c r="I33" s="96">
        <v>8220</v>
      </c>
      <c r="J33" s="96">
        <f t="shared" si="1"/>
        <v>8000.5259999999998</v>
      </c>
      <c r="K33" s="97">
        <v>70</v>
      </c>
      <c r="L33" s="98">
        <v>17.149999999999999</v>
      </c>
      <c r="M33" s="98">
        <v>17.3</v>
      </c>
      <c r="N33" s="96">
        <v>8220</v>
      </c>
      <c r="O33" s="96">
        <f t="shared" si="2"/>
        <v>8000.5259999999998</v>
      </c>
    </row>
    <row r="34" spans="1:15" ht="12.75" customHeight="1">
      <c r="A34" s="93">
        <v>7</v>
      </c>
      <c r="B34" s="99">
        <v>1.3</v>
      </c>
      <c r="C34" s="95">
        <v>1.45</v>
      </c>
      <c r="D34" s="96">
        <v>8220</v>
      </c>
      <c r="E34" s="96">
        <f t="shared" si="0"/>
        <v>8000.5259999999998</v>
      </c>
      <c r="F34" s="97">
        <v>39</v>
      </c>
      <c r="G34" s="98">
        <v>9.3000000000000007</v>
      </c>
      <c r="H34" s="98">
        <v>9.4499999999999993</v>
      </c>
      <c r="I34" s="96">
        <v>8220</v>
      </c>
      <c r="J34" s="96">
        <f t="shared" si="1"/>
        <v>8000.5259999999998</v>
      </c>
      <c r="K34" s="97">
        <v>71</v>
      </c>
      <c r="L34" s="98">
        <v>17.3</v>
      </c>
      <c r="M34" s="98">
        <v>17.45</v>
      </c>
      <c r="N34" s="96">
        <v>8220</v>
      </c>
      <c r="O34" s="96">
        <f t="shared" si="2"/>
        <v>8000.5259999999998</v>
      </c>
    </row>
    <row r="35" spans="1:15" ht="12.75" customHeight="1">
      <c r="A35" s="93">
        <v>8</v>
      </c>
      <c r="B35" s="93">
        <v>1.45</v>
      </c>
      <c r="C35" s="98">
        <v>2</v>
      </c>
      <c r="D35" s="96">
        <v>8220</v>
      </c>
      <c r="E35" s="96">
        <f t="shared" si="0"/>
        <v>8000.5259999999998</v>
      </c>
      <c r="F35" s="97">
        <v>40</v>
      </c>
      <c r="G35" s="98">
        <v>9.4499999999999993</v>
      </c>
      <c r="H35" s="98">
        <v>10</v>
      </c>
      <c r="I35" s="96">
        <v>8220</v>
      </c>
      <c r="J35" s="96">
        <f t="shared" si="1"/>
        <v>8000.5259999999998</v>
      </c>
      <c r="K35" s="97">
        <v>72</v>
      </c>
      <c r="L35" s="98">
        <v>17.45</v>
      </c>
      <c r="M35" s="98">
        <v>18</v>
      </c>
      <c r="N35" s="96">
        <v>8220</v>
      </c>
      <c r="O35" s="96">
        <f t="shared" si="2"/>
        <v>8000.5259999999998</v>
      </c>
    </row>
    <row r="36" spans="1:15" ht="12.75" customHeight="1">
      <c r="A36" s="93">
        <v>9</v>
      </c>
      <c r="B36" s="99">
        <v>2</v>
      </c>
      <c r="C36" s="95">
        <v>2.15</v>
      </c>
      <c r="D36" s="96">
        <v>8220</v>
      </c>
      <c r="E36" s="96">
        <f t="shared" si="0"/>
        <v>8000.5259999999998</v>
      </c>
      <c r="F36" s="97">
        <v>41</v>
      </c>
      <c r="G36" s="98">
        <v>10</v>
      </c>
      <c r="H36" s="98">
        <v>10.15</v>
      </c>
      <c r="I36" s="96">
        <v>8220</v>
      </c>
      <c r="J36" s="96">
        <f t="shared" si="1"/>
        <v>8000.5259999999998</v>
      </c>
      <c r="K36" s="97">
        <v>73</v>
      </c>
      <c r="L36" s="98">
        <v>18</v>
      </c>
      <c r="M36" s="98">
        <v>18.149999999999999</v>
      </c>
      <c r="N36" s="96">
        <v>8220</v>
      </c>
      <c r="O36" s="96">
        <f t="shared" si="2"/>
        <v>8000.5259999999998</v>
      </c>
    </row>
    <row r="37" spans="1:15" ht="12.75" customHeight="1">
      <c r="A37" s="93">
        <v>10</v>
      </c>
      <c r="B37" s="93">
        <v>2.15</v>
      </c>
      <c r="C37" s="98">
        <v>2.2999999999999998</v>
      </c>
      <c r="D37" s="96">
        <v>8220</v>
      </c>
      <c r="E37" s="96">
        <f t="shared" si="0"/>
        <v>8000.5259999999998</v>
      </c>
      <c r="F37" s="97">
        <v>42</v>
      </c>
      <c r="G37" s="98">
        <v>10.15</v>
      </c>
      <c r="H37" s="98">
        <v>10.3</v>
      </c>
      <c r="I37" s="96">
        <v>8220</v>
      </c>
      <c r="J37" s="96">
        <f t="shared" si="1"/>
        <v>8000.5259999999998</v>
      </c>
      <c r="K37" s="97">
        <v>74</v>
      </c>
      <c r="L37" s="98">
        <v>18.149999999999999</v>
      </c>
      <c r="M37" s="98">
        <v>18.3</v>
      </c>
      <c r="N37" s="96">
        <v>8220</v>
      </c>
      <c r="O37" s="96">
        <f t="shared" si="2"/>
        <v>8000.5259999999998</v>
      </c>
    </row>
    <row r="38" spans="1:15" ht="12.75" customHeight="1">
      <c r="A38" s="93">
        <v>11</v>
      </c>
      <c r="B38" s="99">
        <v>2.2999999999999998</v>
      </c>
      <c r="C38" s="95">
        <v>2.4500000000000002</v>
      </c>
      <c r="D38" s="96">
        <v>8220</v>
      </c>
      <c r="E38" s="96">
        <f t="shared" si="0"/>
        <v>8000.5259999999998</v>
      </c>
      <c r="F38" s="97">
        <v>43</v>
      </c>
      <c r="G38" s="98">
        <v>10.3</v>
      </c>
      <c r="H38" s="98">
        <v>10.45</v>
      </c>
      <c r="I38" s="96">
        <v>8220</v>
      </c>
      <c r="J38" s="96">
        <f t="shared" si="1"/>
        <v>8000.5259999999998</v>
      </c>
      <c r="K38" s="97">
        <v>75</v>
      </c>
      <c r="L38" s="98">
        <v>18.3</v>
      </c>
      <c r="M38" s="98">
        <v>18.45</v>
      </c>
      <c r="N38" s="96">
        <v>8220</v>
      </c>
      <c r="O38" s="96">
        <f t="shared" si="2"/>
        <v>8000.5259999999998</v>
      </c>
    </row>
    <row r="39" spans="1:15" ht="12.75" customHeight="1">
      <c r="A39" s="93">
        <v>12</v>
      </c>
      <c r="B39" s="93">
        <v>2.4500000000000002</v>
      </c>
      <c r="C39" s="98">
        <v>3</v>
      </c>
      <c r="D39" s="96">
        <v>8220</v>
      </c>
      <c r="E39" s="96">
        <f t="shared" si="0"/>
        <v>8000.5259999999998</v>
      </c>
      <c r="F39" s="97">
        <v>44</v>
      </c>
      <c r="G39" s="98">
        <v>10.45</v>
      </c>
      <c r="H39" s="98">
        <v>11</v>
      </c>
      <c r="I39" s="96">
        <v>8220</v>
      </c>
      <c r="J39" s="96">
        <f t="shared" si="1"/>
        <v>8000.5259999999998</v>
      </c>
      <c r="K39" s="97">
        <v>76</v>
      </c>
      <c r="L39" s="98">
        <v>18.45</v>
      </c>
      <c r="M39" s="98">
        <v>19</v>
      </c>
      <c r="N39" s="96">
        <v>8220</v>
      </c>
      <c r="O39" s="96">
        <f t="shared" si="2"/>
        <v>8000.5259999999998</v>
      </c>
    </row>
    <row r="40" spans="1:15" ht="12.75" customHeight="1">
      <c r="A40" s="93">
        <v>13</v>
      </c>
      <c r="B40" s="99">
        <v>3</v>
      </c>
      <c r="C40" s="95">
        <v>3.15</v>
      </c>
      <c r="D40" s="96">
        <v>8220</v>
      </c>
      <c r="E40" s="96">
        <f t="shared" si="0"/>
        <v>8000.5259999999998</v>
      </c>
      <c r="F40" s="97">
        <v>45</v>
      </c>
      <c r="G40" s="98">
        <v>11</v>
      </c>
      <c r="H40" s="98">
        <v>11.15</v>
      </c>
      <c r="I40" s="96">
        <v>8220</v>
      </c>
      <c r="J40" s="96">
        <f t="shared" si="1"/>
        <v>8000.5259999999998</v>
      </c>
      <c r="K40" s="97">
        <v>77</v>
      </c>
      <c r="L40" s="98">
        <v>19</v>
      </c>
      <c r="M40" s="98">
        <v>19.149999999999999</v>
      </c>
      <c r="N40" s="96">
        <v>8220</v>
      </c>
      <c r="O40" s="96">
        <f t="shared" si="2"/>
        <v>8000.5259999999998</v>
      </c>
    </row>
    <row r="41" spans="1:15" ht="12.75" customHeight="1">
      <c r="A41" s="93">
        <v>14</v>
      </c>
      <c r="B41" s="93">
        <v>3.15</v>
      </c>
      <c r="C41" s="98">
        <v>3.3</v>
      </c>
      <c r="D41" s="96">
        <v>8220</v>
      </c>
      <c r="E41" s="96">
        <f t="shared" si="0"/>
        <v>8000.5259999999998</v>
      </c>
      <c r="F41" s="97">
        <v>46</v>
      </c>
      <c r="G41" s="98">
        <v>11.15</v>
      </c>
      <c r="H41" s="98">
        <v>11.3</v>
      </c>
      <c r="I41" s="96">
        <v>8220</v>
      </c>
      <c r="J41" s="96">
        <f t="shared" si="1"/>
        <v>8000.5259999999998</v>
      </c>
      <c r="K41" s="97">
        <v>78</v>
      </c>
      <c r="L41" s="98">
        <v>19.149999999999999</v>
      </c>
      <c r="M41" s="98">
        <v>19.3</v>
      </c>
      <c r="N41" s="96">
        <v>8220</v>
      </c>
      <c r="O41" s="96">
        <f t="shared" si="2"/>
        <v>8000.5259999999998</v>
      </c>
    </row>
    <row r="42" spans="1:15" ht="12.75" customHeight="1">
      <c r="A42" s="93">
        <v>15</v>
      </c>
      <c r="B42" s="99">
        <v>3.3</v>
      </c>
      <c r="C42" s="95">
        <v>3.45</v>
      </c>
      <c r="D42" s="96">
        <v>8220</v>
      </c>
      <c r="E42" s="96">
        <f t="shared" si="0"/>
        <v>8000.5259999999998</v>
      </c>
      <c r="F42" s="97">
        <v>47</v>
      </c>
      <c r="G42" s="98">
        <v>11.3</v>
      </c>
      <c r="H42" s="98">
        <v>11.45</v>
      </c>
      <c r="I42" s="96">
        <v>8220</v>
      </c>
      <c r="J42" s="96">
        <f t="shared" si="1"/>
        <v>8000.5259999999998</v>
      </c>
      <c r="K42" s="97">
        <v>79</v>
      </c>
      <c r="L42" s="98">
        <v>19.3</v>
      </c>
      <c r="M42" s="98">
        <v>19.45</v>
      </c>
      <c r="N42" s="96">
        <v>8220</v>
      </c>
      <c r="O42" s="96">
        <f t="shared" si="2"/>
        <v>8000.5259999999998</v>
      </c>
    </row>
    <row r="43" spans="1:15" ht="12.75" customHeight="1">
      <c r="A43" s="93">
        <v>16</v>
      </c>
      <c r="B43" s="93">
        <v>3.45</v>
      </c>
      <c r="C43" s="98">
        <v>4</v>
      </c>
      <c r="D43" s="96">
        <v>8220</v>
      </c>
      <c r="E43" s="96">
        <f t="shared" si="0"/>
        <v>8000.5259999999998</v>
      </c>
      <c r="F43" s="97">
        <v>48</v>
      </c>
      <c r="G43" s="98">
        <v>11.45</v>
      </c>
      <c r="H43" s="98">
        <v>12</v>
      </c>
      <c r="I43" s="96">
        <v>8220</v>
      </c>
      <c r="J43" s="96">
        <f t="shared" si="1"/>
        <v>8000.5259999999998</v>
      </c>
      <c r="K43" s="97">
        <v>80</v>
      </c>
      <c r="L43" s="98">
        <v>19.45</v>
      </c>
      <c r="M43" s="98">
        <v>20</v>
      </c>
      <c r="N43" s="96">
        <v>8220</v>
      </c>
      <c r="O43" s="96">
        <f t="shared" si="2"/>
        <v>8000.5259999999998</v>
      </c>
    </row>
    <row r="44" spans="1:15" ht="12.75" customHeight="1">
      <c r="A44" s="93">
        <v>17</v>
      </c>
      <c r="B44" s="99">
        <v>4</v>
      </c>
      <c r="C44" s="95">
        <v>4.1500000000000004</v>
      </c>
      <c r="D44" s="96">
        <v>8220</v>
      </c>
      <c r="E44" s="96">
        <f t="shared" si="0"/>
        <v>8000.5259999999998</v>
      </c>
      <c r="F44" s="97">
        <v>49</v>
      </c>
      <c r="G44" s="98">
        <v>12</v>
      </c>
      <c r="H44" s="98">
        <v>12.15</v>
      </c>
      <c r="I44" s="96">
        <v>8220</v>
      </c>
      <c r="J44" s="96">
        <f t="shared" si="1"/>
        <v>8000.5259999999998</v>
      </c>
      <c r="K44" s="97">
        <v>81</v>
      </c>
      <c r="L44" s="98">
        <v>20</v>
      </c>
      <c r="M44" s="98">
        <v>20.149999999999999</v>
      </c>
      <c r="N44" s="96">
        <v>8220</v>
      </c>
      <c r="O44" s="96">
        <f t="shared" si="2"/>
        <v>8000.5259999999998</v>
      </c>
    </row>
    <row r="45" spans="1:15" ht="12.75" customHeight="1">
      <c r="A45" s="93">
        <v>18</v>
      </c>
      <c r="B45" s="93">
        <v>4.1500000000000004</v>
      </c>
      <c r="C45" s="98">
        <v>4.3</v>
      </c>
      <c r="D45" s="96">
        <v>8220</v>
      </c>
      <c r="E45" s="96">
        <f t="shared" si="0"/>
        <v>8000.5259999999998</v>
      </c>
      <c r="F45" s="97">
        <v>50</v>
      </c>
      <c r="G45" s="98">
        <v>12.15</v>
      </c>
      <c r="H45" s="98">
        <v>12.3</v>
      </c>
      <c r="I45" s="96">
        <v>8220</v>
      </c>
      <c r="J45" s="96">
        <f t="shared" si="1"/>
        <v>8000.5259999999998</v>
      </c>
      <c r="K45" s="97">
        <v>82</v>
      </c>
      <c r="L45" s="98">
        <v>20.149999999999999</v>
      </c>
      <c r="M45" s="98">
        <v>20.3</v>
      </c>
      <c r="N45" s="96">
        <v>8220</v>
      </c>
      <c r="O45" s="96">
        <f t="shared" si="2"/>
        <v>8000.5259999999998</v>
      </c>
    </row>
    <row r="46" spans="1:15" ht="12.75" customHeight="1">
      <c r="A46" s="93">
        <v>19</v>
      </c>
      <c r="B46" s="99">
        <v>4.3</v>
      </c>
      <c r="C46" s="95">
        <v>4.45</v>
      </c>
      <c r="D46" s="96">
        <v>8220</v>
      </c>
      <c r="E46" s="96">
        <f t="shared" si="0"/>
        <v>8000.5259999999998</v>
      </c>
      <c r="F46" s="97">
        <v>51</v>
      </c>
      <c r="G46" s="98">
        <v>12.3</v>
      </c>
      <c r="H46" s="98">
        <v>12.45</v>
      </c>
      <c r="I46" s="96">
        <v>8220</v>
      </c>
      <c r="J46" s="96">
        <f t="shared" si="1"/>
        <v>8000.5259999999998</v>
      </c>
      <c r="K46" s="97">
        <v>83</v>
      </c>
      <c r="L46" s="98">
        <v>20.3</v>
      </c>
      <c r="M46" s="98">
        <v>20.45</v>
      </c>
      <c r="N46" s="96">
        <v>8220</v>
      </c>
      <c r="O46" s="96">
        <f t="shared" si="2"/>
        <v>8000.5259999999998</v>
      </c>
    </row>
    <row r="47" spans="1:15" ht="12.75" customHeight="1">
      <c r="A47" s="93">
        <v>20</v>
      </c>
      <c r="B47" s="93">
        <v>4.45</v>
      </c>
      <c r="C47" s="98">
        <v>5</v>
      </c>
      <c r="D47" s="96">
        <v>8220</v>
      </c>
      <c r="E47" s="96">
        <f t="shared" si="0"/>
        <v>8000.5259999999998</v>
      </c>
      <c r="F47" s="97">
        <v>52</v>
      </c>
      <c r="G47" s="98">
        <v>12.45</v>
      </c>
      <c r="H47" s="98">
        <v>13</v>
      </c>
      <c r="I47" s="96">
        <v>8220</v>
      </c>
      <c r="J47" s="96">
        <f t="shared" si="1"/>
        <v>8000.5259999999998</v>
      </c>
      <c r="K47" s="97">
        <v>84</v>
      </c>
      <c r="L47" s="98">
        <v>20.45</v>
      </c>
      <c r="M47" s="98">
        <v>21</v>
      </c>
      <c r="N47" s="96">
        <v>8220</v>
      </c>
      <c r="O47" s="96">
        <f t="shared" si="2"/>
        <v>8000.5259999999998</v>
      </c>
    </row>
    <row r="48" spans="1:15" ht="12.75" customHeight="1">
      <c r="A48" s="93">
        <v>21</v>
      </c>
      <c r="B48" s="98">
        <v>5</v>
      </c>
      <c r="C48" s="95">
        <v>5.15</v>
      </c>
      <c r="D48" s="96">
        <v>8220</v>
      </c>
      <c r="E48" s="96">
        <f t="shared" si="0"/>
        <v>8000.5259999999998</v>
      </c>
      <c r="F48" s="97">
        <v>53</v>
      </c>
      <c r="G48" s="98">
        <v>13</v>
      </c>
      <c r="H48" s="98">
        <v>13.15</v>
      </c>
      <c r="I48" s="96">
        <v>8220</v>
      </c>
      <c r="J48" s="96">
        <f t="shared" si="1"/>
        <v>8000.5259999999998</v>
      </c>
      <c r="K48" s="97">
        <v>85</v>
      </c>
      <c r="L48" s="98">
        <v>21</v>
      </c>
      <c r="M48" s="98">
        <v>21.15</v>
      </c>
      <c r="N48" s="96">
        <v>8220</v>
      </c>
      <c r="O48" s="96">
        <f t="shared" si="2"/>
        <v>8000.5259999999998</v>
      </c>
    </row>
    <row r="49" spans="1:18" ht="12.75" customHeight="1">
      <c r="A49" s="93">
        <v>22</v>
      </c>
      <c r="B49" s="95">
        <v>5.15</v>
      </c>
      <c r="C49" s="98">
        <v>5.3</v>
      </c>
      <c r="D49" s="96">
        <v>8220</v>
      </c>
      <c r="E49" s="96">
        <f t="shared" si="0"/>
        <v>8000.5259999999998</v>
      </c>
      <c r="F49" s="97">
        <v>54</v>
      </c>
      <c r="G49" s="98">
        <v>13.15</v>
      </c>
      <c r="H49" s="98">
        <v>13.3</v>
      </c>
      <c r="I49" s="96">
        <v>8220</v>
      </c>
      <c r="J49" s="96">
        <f t="shared" si="1"/>
        <v>8000.5259999999998</v>
      </c>
      <c r="K49" s="97">
        <v>86</v>
      </c>
      <c r="L49" s="98">
        <v>21.15</v>
      </c>
      <c r="M49" s="98">
        <v>21.3</v>
      </c>
      <c r="N49" s="96">
        <v>8220</v>
      </c>
      <c r="O49" s="96">
        <f t="shared" si="2"/>
        <v>8000.5259999999998</v>
      </c>
    </row>
    <row r="50" spans="1:18" ht="12.75" customHeight="1">
      <c r="A50" s="93">
        <v>23</v>
      </c>
      <c r="B50" s="98">
        <v>5.3</v>
      </c>
      <c r="C50" s="95">
        <v>5.45</v>
      </c>
      <c r="D50" s="96">
        <v>8220</v>
      </c>
      <c r="E50" s="96">
        <f t="shared" si="0"/>
        <v>8000.5259999999998</v>
      </c>
      <c r="F50" s="97">
        <v>55</v>
      </c>
      <c r="G50" s="98">
        <v>13.3</v>
      </c>
      <c r="H50" s="98">
        <v>13.45</v>
      </c>
      <c r="I50" s="96">
        <v>8220</v>
      </c>
      <c r="J50" s="96">
        <f t="shared" si="1"/>
        <v>8000.5259999999998</v>
      </c>
      <c r="K50" s="97">
        <v>87</v>
      </c>
      <c r="L50" s="98">
        <v>21.3</v>
      </c>
      <c r="M50" s="98">
        <v>21.45</v>
      </c>
      <c r="N50" s="96">
        <v>8220</v>
      </c>
      <c r="O50" s="96">
        <f t="shared" si="2"/>
        <v>8000.5259999999998</v>
      </c>
    </row>
    <row r="51" spans="1:18" ht="12.75" customHeight="1">
      <c r="A51" s="93">
        <v>24</v>
      </c>
      <c r="B51" s="95">
        <v>5.45</v>
      </c>
      <c r="C51" s="98">
        <v>6</v>
      </c>
      <c r="D51" s="96">
        <v>8220</v>
      </c>
      <c r="E51" s="96">
        <f t="shared" si="0"/>
        <v>8000.5259999999998</v>
      </c>
      <c r="F51" s="97">
        <v>56</v>
      </c>
      <c r="G51" s="98">
        <v>13.45</v>
      </c>
      <c r="H51" s="98">
        <v>14</v>
      </c>
      <c r="I51" s="96">
        <v>8220</v>
      </c>
      <c r="J51" s="96">
        <f t="shared" si="1"/>
        <v>8000.5259999999998</v>
      </c>
      <c r="K51" s="97">
        <v>88</v>
      </c>
      <c r="L51" s="98">
        <v>21.45</v>
      </c>
      <c r="M51" s="98">
        <v>22</v>
      </c>
      <c r="N51" s="96">
        <v>8220</v>
      </c>
      <c r="O51" s="96">
        <f t="shared" si="2"/>
        <v>8000.5259999999998</v>
      </c>
    </row>
    <row r="52" spans="1:18" ht="12.75" customHeight="1">
      <c r="A52" s="93">
        <v>25</v>
      </c>
      <c r="B52" s="98">
        <v>6</v>
      </c>
      <c r="C52" s="95">
        <v>6.15</v>
      </c>
      <c r="D52" s="96">
        <v>8220</v>
      </c>
      <c r="E52" s="96">
        <f t="shared" si="0"/>
        <v>8000.5259999999998</v>
      </c>
      <c r="F52" s="97">
        <v>57</v>
      </c>
      <c r="G52" s="98">
        <v>14</v>
      </c>
      <c r="H52" s="98">
        <v>14.15</v>
      </c>
      <c r="I52" s="96">
        <v>8220</v>
      </c>
      <c r="J52" s="96">
        <f t="shared" si="1"/>
        <v>8000.5259999999998</v>
      </c>
      <c r="K52" s="97">
        <v>89</v>
      </c>
      <c r="L52" s="98">
        <v>22</v>
      </c>
      <c r="M52" s="98">
        <v>22.15</v>
      </c>
      <c r="N52" s="96">
        <v>8220</v>
      </c>
      <c r="O52" s="96">
        <f t="shared" si="2"/>
        <v>8000.5259999999998</v>
      </c>
    </row>
    <row r="53" spans="1:18" ht="12.75" customHeight="1">
      <c r="A53" s="93">
        <v>26</v>
      </c>
      <c r="B53" s="95">
        <v>6.15</v>
      </c>
      <c r="C53" s="98">
        <v>6.3</v>
      </c>
      <c r="D53" s="96">
        <v>8220</v>
      </c>
      <c r="E53" s="96">
        <f t="shared" si="0"/>
        <v>8000.5259999999998</v>
      </c>
      <c r="F53" s="97">
        <v>58</v>
      </c>
      <c r="G53" s="98">
        <v>14.15</v>
      </c>
      <c r="H53" s="98">
        <v>14.3</v>
      </c>
      <c r="I53" s="96">
        <v>8220</v>
      </c>
      <c r="J53" s="96">
        <f t="shared" si="1"/>
        <v>8000.5259999999998</v>
      </c>
      <c r="K53" s="97">
        <v>90</v>
      </c>
      <c r="L53" s="98">
        <v>22.15</v>
      </c>
      <c r="M53" s="98">
        <v>22.3</v>
      </c>
      <c r="N53" s="96">
        <v>8220</v>
      </c>
      <c r="O53" s="96">
        <f t="shared" si="2"/>
        <v>8000.5259999999998</v>
      </c>
    </row>
    <row r="54" spans="1:18" ht="12.75" customHeight="1">
      <c r="A54" s="93">
        <v>27</v>
      </c>
      <c r="B54" s="98">
        <v>6.3</v>
      </c>
      <c r="C54" s="95">
        <v>6.45</v>
      </c>
      <c r="D54" s="96">
        <v>8220</v>
      </c>
      <c r="E54" s="96">
        <f t="shared" si="0"/>
        <v>8000.5259999999998</v>
      </c>
      <c r="F54" s="97">
        <v>59</v>
      </c>
      <c r="G54" s="98">
        <v>14.3</v>
      </c>
      <c r="H54" s="98">
        <v>14.45</v>
      </c>
      <c r="I54" s="96">
        <v>8220</v>
      </c>
      <c r="J54" s="96">
        <f t="shared" si="1"/>
        <v>8000.5259999999998</v>
      </c>
      <c r="K54" s="97">
        <v>91</v>
      </c>
      <c r="L54" s="98">
        <v>22.3</v>
      </c>
      <c r="M54" s="98">
        <v>22.45</v>
      </c>
      <c r="N54" s="96">
        <v>8220</v>
      </c>
      <c r="O54" s="96">
        <f t="shared" si="2"/>
        <v>8000.5259999999998</v>
      </c>
    </row>
    <row r="55" spans="1:18" ht="12.75" customHeight="1">
      <c r="A55" s="93">
        <v>28</v>
      </c>
      <c r="B55" s="95">
        <v>6.45</v>
      </c>
      <c r="C55" s="98">
        <v>7</v>
      </c>
      <c r="D55" s="96">
        <v>8220</v>
      </c>
      <c r="E55" s="96">
        <f t="shared" si="0"/>
        <v>8000.5259999999998</v>
      </c>
      <c r="F55" s="97">
        <v>60</v>
      </c>
      <c r="G55" s="98">
        <v>14.45</v>
      </c>
      <c r="H55" s="98">
        <v>15</v>
      </c>
      <c r="I55" s="96">
        <v>8220</v>
      </c>
      <c r="J55" s="96">
        <f t="shared" si="1"/>
        <v>8000.5259999999998</v>
      </c>
      <c r="K55" s="97">
        <v>92</v>
      </c>
      <c r="L55" s="98">
        <v>22.45</v>
      </c>
      <c r="M55" s="98">
        <v>23</v>
      </c>
      <c r="N55" s="96">
        <v>8220</v>
      </c>
      <c r="O55" s="96">
        <f t="shared" si="2"/>
        <v>8000.5259999999998</v>
      </c>
    </row>
    <row r="56" spans="1:18" ht="12.75" customHeight="1">
      <c r="A56" s="93">
        <v>29</v>
      </c>
      <c r="B56" s="98">
        <v>7</v>
      </c>
      <c r="C56" s="95">
        <v>7.15</v>
      </c>
      <c r="D56" s="96">
        <v>8220</v>
      </c>
      <c r="E56" s="96">
        <f t="shared" si="0"/>
        <v>8000.5259999999998</v>
      </c>
      <c r="F56" s="97">
        <v>61</v>
      </c>
      <c r="G56" s="98">
        <v>15</v>
      </c>
      <c r="H56" s="98">
        <v>15.15</v>
      </c>
      <c r="I56" s="96">
        <v>8220</v>
      </c>
      <c r="J56" s="96">
        <f t="shared" si="1"/>
        <v>8000.5259999999998</v>
      </c>
      <c r="K56" s="97">
        <v>93</v>
      </c>
      <c r="L56" s="98">
        <v>23</v>
      </c>
      <c r="M56" s="98">
        <v>23.15</v>
      </c>
      <c r="N56" s="96">
        <v>8220</v>
      </c>
      <c r="O56" s="96">
        <f t="shared" si="2"/>
        <v>8000.5259999999998</v>
      </c>
    </row>
    <row r="57" spans="1:18" ht="12.75" customHeight="1">
      <c r="A57" s="93">
        <v>30</v>
      </c>
      <c r="B57" s="95">
        <v>7.15</v>
      </c>
      <c r="C57" s="98">
        <v>7.3</v>
      </c>
      <c r="D57" s="96">
        <v>8220</v>
      </c>
      <c r="E57" s="96">
        <f t="shared" si="0"/>
        <v>8000.5259999999998</v>
      </c>
      <c r="F57" s="97">
        <v>62</v>
      </c>
      <c r="G57" s="98">
        <v>15.15</v>
      </c>
      <c r="H57" s="98">
        <v>15.3</v>
      </c>
      <c r="I57" s="96">
        <v>8220</v>
      </c>
      <c r="J57" s="96">
        <f t="shared" si="1"/>
        <v>8000.5259999999998</v>
      </c>
      <c r="K57" s="97">
        <v>94</v>
      </c>
      <c r="L57" s="98">
        <v>23.15</v>
      </c>
      <c r="M57" s="98">
        <v>23.3</v>
      </c>
      <c r="N57" s="96">
        <v>8220</v>
      </c>
      <c r="O57" s="96">
        <f t="shared" si="2"/>
        <v>8000.5259999999998</v>
      </c>
    </row>
    <row r="58" spans="1:18" ht="12.75" customHeight="1">
      <c r="A58" s="93">
        <v>31</v>
      </c>
      <c r="B58" s="98">
        <v>7.3</v>
      </c>
      <c r="C58" s="95">
        <v>7.45</v>
      </c>
      <c r="D58" s="96">
        <v>8220</v>
      </c>
      <c r="E58" s="96">
        <f t="shared" si="0"/>
        <v>8000.5259999999998</v>
      </c>
      <c r="F58" s="97">
        <v>63</v>
      </c>
      <c r="G58" s="98">
        <v>15.3</v>
      </c>
      <c r="H58" s="98">
        <v>15.45</v>
      </c>
      <c r="I58" s="96">
        <v>8220</v>
      </c>
      <c r="J58" s="96">
        <f t="shared" si="1"/>
        <v>8000.5259999999998</v>
      </c>
      <c r="K58" s="97">
        <v>95</v>
      </c>
      <c r="L58" s="98">
        <v>23.3</v>
      </c>
      <c r="M58" s="98">
        <v>23.45</v>
      </c>
      <c r="N58" s="96">
        <v>8220</v>
      </c>
      <c r="O58" s="96">
        <f t="shared" si="2"/>
        <v>8000.5259999999998</v>
      </c>
    </row>
    <row r="59" spans="1:18" ht="12.75" customHeight="1">
      <c r="A59" s="93">
        <v>32</v>
      </c>
      <c r="B59" s="95">
        <v>7.45</v>
      </c>
      <c r="C59" s="98">
        <v>8</v>
      </c>
      <c r="D59" s="96">
        <v>8220</v>
      </c>
      <c r="E59" s="96">
        <f t="shared" si="0"/>
        <v>8000.5259999999998</v>
      </c>
      <c r="F59" s="97">
        <v>64</v>
      </c>
      <c r="G59" s="98">
        <v>15.45</v>
      </c>
      <c r="H59" s="98">
        <v>16</v>
      </c>
      <c r="I59" s="96">
        <v>8220</v>
      </c>
      <c r="J59" s="96">
        <f t="shared" si="1"/>
        <v>8000.5259999999998</v>
      </c>
      <c r="K59" s="100">
        <v>96</v>
      </c>
      <c r="L59" s="98">
        <v>23.45</v>
      </c>
      <c r="M59" s="101">
        <v>24</v>
      </c>
      <c r="N59" s="96">
        <v>8220</v>
      </c>
      <c r="O59" s="96">
        <f t="shared" si="2"/>
        <v>8000.5259999999998</v>
      </c>
    </row>
    <row r="60" spans="1:18" ht="12.75" customHeight="1">
      <c r="A60" s="102"/>
      <c r="B60" s="23"/>
      <c r="C60" s="103"/>
      <c r="D60" s="104">
        <f>SUM(D28:D59)</f>
        <v>263040</v>
      </c>
      <c r="E60" s="42">
        <f>SUM(E28:E59)</f>
        <v>256016.83200000017</v>
      </c>
      <c r="F60" s="105"/>
      <c r="G60" s="103"/>
      <c r="H60" s="103"/>
      <c r="I60" s="42">
        <f>SUM(I28:I59)</f>
        <v>263040</v>
      </c>
      <c r="J60" s="104">
        <f>SUM(J28:J59)</f>
        <v>256016.83200000017</v>
      </c>
      <c r="K60" s="105"/>
      <c r="L60" s="103"/>
      <c r="M60" s="103"/>
      <c r="N60" s="104">
        <f>SUM(N28:N59)</f>
        <v>263040</v>
      </c>
      <c r="O60" s="42">
        <f>SUM(O28:O59)</f>
        <v>256016.83200000017</v>
      </c>
      <c r="P60" s="88"/>
      <c r="Q60" s="106"/>
      <c r="R60" s="88"/>
    </row>
    <row r="64" spans="1:18" ht="12.75" customHeight="1">
      <c r="A64" s="52" t="s">
        <v>156</v>
      </c>
      <c r="B64" s="52">
        <f>SUM(D60,I60,N60)/(4000*1000)</f>
        <v>0.19728000000000001</v>
      </c>
      <c r="C64" s="52">
        <f>ROUNDDOWN(SUM(E60,J60,O60)/(4000*1000),4)</f>
        <v>0.192</v>
      </c>
    </row>
    <row r="66" spans="1:17" ht="12.75" customHeight="1">
      <c r="A66" s="79" t="s">
        <v>30</v>
      </c>
      <c r="D66" s="104"/>
      <c r="E66" s="107"/>
      <c r="J66" s="107"/>
      <c r="O66" s="107"/>
      <c r="Q66" s="107"/>
    </row>
    <row r="67" spans="1:17" ht="12.75" customHeight="1">
      <c r="D67" s="104"/>
      <c r="J67" s="107"/>
      <c r="Q67" s="107"/>
    </row>
    <row r="68" spans="1:17" ht="12.75" customHeight="1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Q68" s="107"/>
    </row>
    <row r="69" spans="1:17" ht="12.75" customHeight="1">
      <c r="A69" s="109" t="s">
        <v>32</v>
      </c>
      <c r="B69" s="109"/>
      <c r="C69" s="109"/>
      <c r="D69" s="104"/>
      <c r="E69" s="110"/>
      <c r="H69" s="107"/>
      <c r="J69" s="107"/>
    </row>
    <row r="70" spans="1:17" ht="12.75" customHeight="1">
      <c r="D70" s="104"/>
      <c r="E70" s="107"/>
      <c r="H70" s="107"/>
      <c r="J70" s="107"/>
    </row>
    <row r="71" spans="1:17" ht="12.75" customHeight="1">
      <c r="D71" s="104"/>
      <c r="E71" s="107"/>
      <c r="H71" s="107"/>
      <c r="M71" s="83" t="s">
        <v>33</v>
      </c>
    </row>
    <row r="72" spans="1:17" ht="12.75" customHeight="1">
      <c r="D72" s="104"/>
      <c r="E72" s="107"/>
      <c r="H72" s="107"/>
    </row>
    <row r="73" spans="1:17" ht="12.75" customHeight="1">
      <c r="D73" s="104"/>
      <c r="E73" s="107"/>
      <c r="H73" s="107"/>
    </row>
    <row r="74" spans="1:17" ht="12.75" customHeight="1">
      <c r="D74" s="104"/>
      <c r="E74" s="107"/>
      <c r="H74" s="107"/>
    </row>
    <row r="75" spans="1:17" ht="12.75" customHeight="1">
      <c r="D75" s="104"/>
      <c r="E75" s="107"/>
      <c r="H75" s="107"/>
    </row>
    <row r="76" spans="1:17" ht="12.75" customHeight="1">
      <c r="D76" s="104"/>
      <c r="E76" s="107"/>
      <c r="H76" s="107"/>
    </row>
    <row r="77" spans="1:17" ht="12.75" customHeight="1">
      <c r="D77" s="104"/>
      <c r="E77" s="107"/>
      <c r="H77" s="107"/>
    </row>
    <row r="78" spans="1:17" ht="12.75" customHeight="1">
      <c r="D78" s="104"/>
      <c r="E78" s="107"/>
      <c r="H78" s="107"/>
    </row>
    <row r="79" spans="1:17" ht="12.75" customHeight="1">
      <c r="D79" s="104"/>
      <c r="E79" s="107"/>
      <c r="H79" s="107"/>
    </row>
    <row r="80" spans="1:17" ht="12.75" customHeight="1">
      <c r="D80" s="104"/>
      <c r="E80" s="107"/>
      <c r="H80" s="107"/>
    </row>
    <row r="81" spans="4:8" ht="12.75" customHeight="1">
      <c r="D81" s="104"/>
      <c r="E81" s="107"/>
      <c r="H81" s="107"/>
    </row>
    <row r="82" spans="4:8" ht="12.75" customHeight="1">
      <c r="D82" s="104"/>
      <c r="E82" s="107"/>
      <c r="H82" s="107"/>
    </row>
    <row r="83" spans="4:8" ht="12.75" customHeight="1">
      <c r="D83" s="104"/>
      <c r="E83" s="107"/>
      <c r="H83" s="107"/>
    </row>
    <row r="84" spans="4:8" ht="12.75" customHeight="1">
      <c r="D84" s="104"/>
      <c r="E84" s="107"/>
      <c r="H84" s="107"/>
    </row>
    <row r="85" spans="4:8" ht="12.75" customHeight="1">
      <c r="D85" s="104"/>
      <c r="E85" s="107"/>
      <c r="H85" s="107"/>
    </row>
    <row r="86" spans="4:8" ht="12.75" customHeight="1">
      <c r="D86" s="104"/>
      <c r="E86" s="107"/>
      <c r="H86" s="107"/>
    </row>
    <row r="87" spans="4:8" ht="12.75" customHeight="1">
      <c r="D87" s="104"/>
      <c r="E87" s="107"/>
      <c r="H87" s="107"/>
    </row>
    <row r="88" spans="4:8" ht="12.75" customHeight="1">
      <c r="D88" s="104"/>
      <c r="E88" s="107"/>
      <c r="H88" s="107"/>
    </row>
    <row r="89" spans="4:8" ht="12.75" customHeight="1">
      <c r="D89" s="104"/>
      <c r="E89" s="107"/>
      <c r="H89" s="107"/>
    </row>
    <row r="90" spans="4:8" ht="12.75" customHeight="1">
      <c r="D90" s="104"/>
      <c r="E90" s="107"/>
      <c r="H90" s="107"/>
    </row>
    <row r="91" spans="4:8" ht="12.75" customHeight="1">
      <c r="D91" s="104"/>
      <c r="E91" s="107"/>
      <c r="H91" s="107"/>
    </row>
    <row r="92" spans="4:8" ht="12.75" customHeight="1">
      <c r="D92" s="104"/>
      <c r="E92" s="107"/>
      <c r="H92" s="107"/>
    </row>
    <row r="93" spans="4:8" ht="12.75" customHeight="1">
      <c r="D93" s="104"/>
      <c r="E93" s="107"/>
      <c r="H93" s="107"/>
    </row>
    <row r="94" spans="4:8" ht="12.75" customHeight="1">
      <c r="D94" s="104"/>
      <c r="E94" s="107"/>
      <c r="H94" s="107"/>
    </row>
    <row r="95" spans="4:8" ht="12.75" customHeight="1">
      <c r="E95" s="107"/>
      <c r="H95" s="107"/>
    </row>
    <row r="96" spans="4:8" ht="12.75" customHeight="1">
      <c r="E96" s="107"/>
      <c r="H96" s="107"/>
    </row>
    <row r="97" spans="4:8" ht="12.75" customHeight="1">
      <c r="E97" s="107"/>
      <c r="H97" s="107"/>
    </row>
    <row r="98" spans="4:8" ht="12.75" customHeight="1">
      <c r="D98" s="111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2"/>
  </cols>
  <sheetData>
    <row r="2" spans="1:15" ht="12.75" customHeight="1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4" spans="1:15" ht="12.75" customHeight="1">
      <c r="A4" s="79" t="s">
        <v>157</v>
      </c>
      <c r="B4" s="79"/>
      <c r="C4" s="79"/>
      <c r="D4" s="79"/>
      <c r="E4" s="79"/>
      <c r="F4" s="79"/>
      <c r="G4" s="79"/>
      <c r="H4" s="79"/>
      <c r="I4" s="79"/>
    </row>
    <row r="5" spans="1:15" ht="12.75" customHeight="1">
      <c r="A5" s="79"/>
    </row>
    <row r="6" spans="1:15" ht="12.75" customHeight="1">
      <c r="A6" s="79" t="s">
        <v>2</v>
      </c>
    </row>
    <row r="7" spans="1:15" ht="12.75" customHeight="1">
      <c r="A7" s="79" t="s">
        <v>3</v>
      </c>
    </row>
    <row r="8" spans="1:15" ht="12.75" customHeight="1">
      <c r="A8" s="79" t="s">
        <v>4</v>
      </c>
      <c r="H8" s="80"/>
    </row>
    <row r="9" spans="1:15" ht="12.75" customHeight="1">
      <c r="A9" s="79" t="s">
        <v>5</v>
      </c>
    </row>
    <row r="10" spans="1:15" ht="12.75" customHeight="1">
      <c r="A10" s="79" t="s">
        <v>6</v>
      </c>
    </row>
    <row r="11" spans="1:15" ht="12.75" customHeight="1">
      <c r="A11" s="79"/>
      <c r="G11" s="28"/>
    </row>
    <row r="12" spans="1:15" ht="12.75" customHeight="1">
      <c r="A12" s="79" t="s">
        <v>158</v>
      </c>
      <c r="N12" s="79" t="s">
        <v>159</v>
      </c>
    </row>
    <row r="13" spans="1:15" ht="12.75" customHeight="1">
      <c r="A13" s="79"/>
    </row>
    <row r="14" spans="1:15" ht="12.75" customHeight="1">
      <c r="A14" s="79" t="s">
        <v>9</v>
      </c>
      <c r="N14" s="81" t="s">
        <v>10</v>
      </c>
      <c r="O14" s="82" t="s">
        <v>11</v>
      </c>
    </row>
    <row r="15" spans="1:15" ht="12.75" customHeight="1">
      <c r="N15" s="81"/>
      <c r="O15" s="82"/>
    </row>
    <row r="16" spans="1:15" ht="12.75" customHeight="1">
      <c r="A16" s="83" t="s">
        <v>12</v>
      </c>
      <c r="N16" s="84"/>
      <c r="O16" s="85"/>
    </row>
    <row r="17" spans="1:15" ht="12.75" customHeight="1">
      <c r="A17" s="83" t="s">
        <v>13</v>
      </c>
      <c r="N17" s="86" t="s">
        <v>14</v>
      </c>
      <c r="O17" s="87" t="s">
        <v>155</v>
      </c>
    </row>
    <row r="18" spans="1:15" ht="12.75" customHeight="1">
      <c r="A18" s="83" t="s">
        <v>16</v>
      </c>
      <c r="N18" s="86"/>
      <c r="O18" s="87"/>
    </row>
    <row r="19" spans="1:15" ht="12.75" customHeight="1">
      <c r="A19" s="83" t="s">
        <v>17</v>
      </c>
      <c r="N19" s="86"/>
      <c r="O19" s="87"/>
    </row>
    <row r="20" spans="1:15" ht="12.75" customHeight="1">
      <c r="A20" s="83" t="s">
        <v>18</v>
      </c>
      <c r="N20" s="86"/>
      <c r="O20" s="87"/>
    </row>
    <row r="21" spans="1:15" ht="12.75" customHeight="1">
      <c r="A21" s="79" t="s">
        <v>19</v>
      </c>
      <c r="C21" s="78" t="s">
        <v>20</v>
      </c>
      <c r="D21" s="78"/>
      <c r="N21" s="88"/>
      <c r="O21" s="88"/>
    </row>
    <row r="23" spans="1:15" ht="12.75" customHeight="1">
      <c r="A23" s="79" t="s">
        <v>21</v>
      </c>
      <c r="E23" s="79" t="s">
        <v>22</v>
      </c>
    </row>
    <row r="24" spans="1:15" ht="12.75" customHeight="1">
      <c r="G24" s="79" t="s">
        <v>23</v>
      </c>
    </row>
    <row r="25" spans="1:15" ht="12.75" customHeight="1">
      <c r="A25" s="89"/>
      <c r="B25" s="90" t="s">
        <v>24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5" ht="12.75" customHeight="1">
      <c r="A26" s="91" t="s">
        <v>25</v>
      </c>
      <c r="B26" s="92" t="s">
        <v>26</v>
      </c>
      <c r="C26" s="92"/>
      <c r="D26" s="91" t="s">
        <v>27</v>
      </c>
      <c r="E26" s="91" t="s">
        <v>28</v>
      </c>
      <c r="F26" s="91" t="s">
        <v>25</v>
      </c>
      <c r="G26" s="92" t="s">
        <v>26</v>
      </c>
      <c r="H26" s="92"/>
      <c r="I26" s="91" t="s">
        <v>27</v>
      </c>
      <c r="J26" s="91" t="s">
        <v>28</v>
      </c>
      <c r="K26" s="91" t="s">
        <v>25</v>
      </c>
      <c r="L26" s="92" t="s">
        <v>26</v>
      </c>
      <c r="M26" s="92"/>
      <c r="N26" s="91" t="s">
        <v>27</v>
      </c>
      <c r="O26" s="91" t="s">
        <v>28</v>
      </c>
    </row>
    <row r="27" spans="1:15" ht="12.75" customHeight="1">
      <c r="A27" s="91"/>
      <c r="B27" s="92" t="s">
        <v>29</v>
      </c>
      <c r="C27" s="92" t="s">
        <v>2</v>
      </c>
      <c r="D27" s="91"/>
      <c r="E27" s="91"/>
      <c r="F27" s="91"/>
      <c r="G27" s="92" t="s">
        <v>29</v>
      </c>
      <c r="H27" s="92" t="s">
        <v>2</v>
      </c>
      <c r="I27" s="91"/>
      <c r="J27" s="91"/>
      <c r="K27" s="91"/>
      <c r="L27" s="92" t="s">
        <v>29</v>
      </c>
      <c r="M27" s="92" t="s">
        <v>2</v>
      </c>
      <c r="N27" s="91"/>
      <c r="O27" s="91"/>
    </row>
    <row r="28" spans="1:15" ht="12.75" customHeight="1">
      <c r="A28" s="93">
        <v>1</v>
      </c>
      <c r="B28" s="94">
        <v>0</v>
      </c>
      <c r="C28" s="95">
        <v>0.15</v>
      </c>
      <c r="D28" s="96">
        <v>8220</v>
      </c>
      <c r="E28" s="96">
        <f t="shared" ref="E28:E59" si="0">D28*(100-2.67)/100</f>
        <v>8000.5259999999998</v>
      </c>
      <c r="F28" s="97">
        <v>33</v>
      </c>
      <c r="G28" s="98">
        <v>8</v>
      </c>
      <c r="H28" s="98">
        <v>8.15</v>
      </c>
      <c r="I28" s="96">
        <v>8220</v>
      </c>
      <c r="J28" s="96">
        <f t="shared" ref="J28:J59" si="1">I28*(100-2.67)/100</f>
        <v>8000.5259999999998</v>
      </c>
      <c r="K28" s="97">
        <v>65</v>
      </c>
      <c r="L28" s="98">
        <v>16</v>
      </c>
      <c r="M28" s="98">
        <v>16.149999999999999</v>
      </c>
      <c r="N28" s="96">
        <v>8220</v>
      </c>
      <c r="O28" s="96">
        <f t="shared" ref="O28:O59" si="2">N28*(100-2.67)/100</f>
        <v>8000.5259999999998</v>
      </c>
    </row>
    <row r="29" spans="1:15" ht="12.75" customHeight="1">
      <c r="A29" s="93">
        <v>2</v>
      </c>
      <c r="B29" s="93">
        <v>0.15</v>
      </c>
      <c r="C29" s="99">
        <v>0.3</v>
      </c>
      <c r="D29" s="96">
        <v>8220</v>
      </c>
      <c r="E29" s="96">
        <f t="shared" si="0"/>
        <v>8000.5259999999998</v>
      </c>
      <c r="F29" s="97">
        <v>34</v>
      </c>
      <c r="G29" s="98">
        <v>8.15</v>
      </c>
      <c r="H29" s="98">
        <v>8.3000000000000007</v>
      </c>
      <c r="I29" s="96">
        <v>8220</v>
      </c>
      <c r="J29" s="96">
        <f t="shared" si="1"/>
        <v>8000.5259999999998</v>
      </c>
      <c r="K29" s="97">
        <v>66</v>
      </c>
      <c r="L29" s="98">
        <v>16.149999999999999</v>
      </c>
      <c r="M29" s="98">
        <v>16.3</v>
      </c>
      <c r="N29" s="96">
        <v>8220</v>
      </c>
      <c r="O29" s="96">
        <f t="shared" si="2"/>
        <v>8000.5259999999998</v>
      </c>
    </row>
    <row r="30" spans="1:15" ht="12.75" customHeight="1">
      <c r="A30" s="93">
        <v>3</v>
      </c>
      <c r="B30" s="99">
        <v>0.3</v>
      </c>
      <c r="C30" s="95">
        <v>0.45</v>
      </c>
      <c r="D30" s="96">
        <v>8220</v>
      </c>
      <c r="E30" s="96">
        <f t="shared" si="0"/>
        <v>8000.5259999999998</v>
      </c>
      <c r="F30" s="97">
        <v>35</v>
      </c>
      <c r="G30" s="98">
        <v>8.3000000000000007</v>
      </c>
      <c r="H30" s="98">
        <v>8.4499999999999993</v>
      </c>
      <c r="I30" s="96">
        <v>8220</v>
      </c>
      <c r="J30" s="96">
        <f t="shared" si="1"/>
        <v>8000.5259999999998</v>
      </c>
      <c r="K30" s="97">
        <v>67</v>
      </c>
      <c r="L30" s="98">
        <v>16.3</v>
      </c>
      <c r="M30" s="98">
        <v>16.45</v>
      </c>
      <c r="N30" s="96">
        <v>8220</v>
      </c>
      <c r="O30" s="96">
        <f t="shared" si="2"/>
        <v>8000.5259999999998</v>
      </c>
    </row>
    <row r="31" spans="1:15" ht="12.75" customHeight="1">
      <c r="A31" s="93">
        <v>4</v>
      </c>
      <c r="B31" s="93">
        <v>0.45</v>
      </c>
      <c r="C31" s="98">
        <v>1</v>
      </c>
      <c r="D31" s="96">
        <v>8220</v>
      </c>
      <c r="E31" s="96">
        <f t="shared" si="0"/>
        <v>8000.5259999999998</v>
      </c>
      <c r="F31" s="97">
        <v>36</v>
      </c>
      <c r="G31" s="98">
        <v>8.4499999999999993</v>
      </c>
      <c r="H31" s="98">
        <v>9</v>
      </c>
      <c r="I31" s="96">
        <v>8220</v>
      </c>
      <c r="J31" s="96">
        <f t="shared" si="1"/>
        <v>8000.5259999999998</v>
      </c>
      <c r="K31" s="97">
        <v>68</v>
      </c>
      <c r="L31" s="98">
        <v>16.45</v>
      </c>
      <c r="M31" s="98">
        <v>17</v>
      </c>
      <c r="N31" s="96">
        <v>8220</v>
      </c>
      <c r="O31" s="96">
        <f t="shared" si="2"/>
        <v>8000.5259999999998</v>
      </c>
    </row>
    <row r="32" spans="1:15" ht="12.75" customHeight="1">
      <c r="A32" s="93">
        <v>5</v>
      </c>
      <c r="B32" s="98">
        <v>1</v>
      </c>
      <c r="C32" s="95">
        <v>1.1499999999999999</v>
      </c>
      <c r="D32" s="96">
        <v>8220</v>
      </c>
      <c r="E32" s="96">
        <f t="shared" si="0"/>
        <v>8000.5259999999998</v>
      </c>
      <c r="F32" s="97">
        <v>37</v>
      </c>
      <c r="G32" s="98">
        <v>9</v>
      </c>
      <c r="H32" s="98">
        <v>9.15</v>
      </c>
      <c r="I32" s="96">
        <v>8220</v>
      </c>
      <c r="J32" s="96">
        <f t="shared" si="1"/>
        <v>8000.5259999999998</v>
      </c>
      <c r="K32" s="97">
        <v>69</v>
      </c>
      <c r="L32" s="98">
        <v>17</v>
      </c>
      <c r="M32" s="98">
        <v>17.149999999999999</v>
      </c>
      <c r="N32" s="96">
        <v>8220</v>
      </c>
      <c r="O32" s="96">
        <f t="shared" si="2"/>
        <v>8000.5259999999998</v>
      </c>
    </row>
    <row r="33" spans="1:15" ht="12.75" customHeight="1">
      <c r="A33" s="93">
        <v>6</v>
      </c>
      <c r="B33" s="95">
        <v>1.1499999999999999</v>
      </c>
      <c r="C33" s="98">
        <v>1.3</v>
      </c>
      <c r="D33" s="96">
        <v>8220</v>
      </c>
      <c r="E33" s="96">
        <f t="shared" si="0"/>
        <v>8000.5259999999998</v>
      </c>
      <c r="F33" s="97">
        <v>38</v>
      </c>
      <c r="G33" s="98">
        <v>9.15</v>
      </c>
      <c r="H33" s="98">
        <v>9.3000000000000007</v>
      </c>
      <c r="I33" s="96">
        <v>8220</v>
      </c>
      <c r="J33" s="96">
        <f t="shared" si="1"/>
        <v>8000.5259999999998</v>
      </c>
      <c r="K33" s="97">
        <v>70</v>
      </c>
      <c r="L33" s="98">
        <v>17.149999999999999</v>
      </c>
      <c r="M33" s="98">
        <v>17.3</v>
      </c>
      <c r="N33" s="96">
        <v>8220</v>
      </c>
      <c r="O33" s="96">
        <f t="shared" si="2"/>
        <v>8000.5259999999998</v>
      </c>
    </row>
    <row r="34" spans="1:15" ht="12.75" customHeight="1">
      <c r="A34" s="93">
        <v>7</v>
      </c>
      <c r="B34" s="99">
        <v>1.3</v>
      </c>
      <c r="C34" s="95">
        <v>1.45</v>
      </c>
      <c r="D34" s="96">
        <v>8220</v>
      </c>
      <c r="E34" s="96">
        <f t="shared" si="0"/>
        <v>8000.5259999999998</v>
      </c>
      <c r="F34" s="97">
        <v>39</v>
      </c>
      <c r="G34" s="98">
        <v>9.3000000000000007</v>
      </c>
      <c r="H34" s="98">
        <v>9.4499999999999993</v>
      </c>
      <c r="I34" s="96">
        <v>8220</v>
      </c>
      <c r="J34" s="96">
        <f t="shared" si="1"/>
        <v>8000.5259999999998</v>
      </c>
      <c r="K34" s="97">
        <v>71</v>
      </c>
      <c r="L34" s="98">
        <v>17.3</v>
      </c>
      <c r="M34" s="98">
        <v>17.45</v>
      </c>
      <c r="N34" s="96">
        <v>8220</v>
      </c>
      <c r="O34" s="96">
        <f t="shared" si="2"/>
        <v>8000.5259999999998</v>
      </c>
    </row>
    <row r="35" spans="1:15" ht="12.75" customHeight="1">
      <c r="A35" s="93">
        <v>8</v>
      </c>
      <c r="B35" s="93">
        <v>1.45</v>
      </c>
      <c r="C35" s="98">
        <v>2</v>
      </c>
      <c r="D35" s="96">
        <v>8220</v>
      </c>
      <c r="E35" s="96">
        <f t="shared" si="0"/>
        <v>8000.5259999999998</v>
      </c>
      <c r="F35" s="97">
        <v>40</v>
      </c>
      <c r="G35" s="98">
        <v>9.4499999999999993</v>
      </c>
      <c r="H35" s="98">
        <v>10</v>
      </c>
      <c r="I35" s="96">
        <v>8220</v>
      </c>
      <c r="J35" s="96">
        <f t="shared" si="1"/>
        <v>8000.5259999999998</v>
      </c>
      <c r="K35" s="97">
        <v>72</v>
      </c>
      <c r="L35" s="98">
        <v>17.45</v>
      </c>
      <c r="M35" s="98">
        <v>18</v>
      </c>
      <c r="N35" s="96">
        <v>8220</v>
      </c>
      <c r="O35" s="96">
        <f t="shared" si="2"/>
        <v>8000.5259999999998</v>
      </c>
    </row>
    <row r="36" spans="1:15" ht="12.75" customHeight="1">
      <c r="A36" s="93">
        <v>9</v>
      </c>
      <c r="B36" s="99">
        <v>2</v>
      </c>
      <c r="C36" s="95">
        <v>2.15</v>
      </c>
      <c r="D36" s="96">
        <v>8220</v>
      </c>
      <c r="E36" s="96">
        <f t="shared" si="0"/>
        <v>8000.5259999999998</v>
      </c>
      <c r="F36" s="97">
        <v>41</v>
      </c>
      <c r="G36" s="98">
        <v>10</v>
      </c>
      <c r="H36" s="98">
        <v>10.15</v>
      </c>
      <c r="I36" s="96">
        <v>8220</v>
      </c>
      <c r="J36" s="96">
        <f t="shared" si="1"/>
        <v>8000.5259999999998</v>
      </c>
      <c r="K36" s="97">
        <v>73</v>
      </c>
      <c r="L36" s="98">
        <v>18</v>
      </c>
      <c r="M36" s="98">
        <v>18.149999999999999</v>
      </c>
      <c r="N36" s="96">
        <v>8220</v>
      </c>
      <c r="O36" s="96">
        <f t="shared" si="2"/>
        <v>8000.5259999999998</v>
      </c>
    </row>
    <row r="37" spans="1:15" ht="12.75" customHeight="1">
      <c r="A37" s="93">
        <v>10</v>
      </c>
      <c r="B37" s="93">
        <v>2.15</v>
      </c>
      <c r="C37" s="98">
        <v>2.2999999999999998</v>
      </c>
      <c r="D37" s="96">
        <v>8220</v>
      </c>
      <c r="E37" s="96">
        <f t="shared" si="0"/>
        <v>8000.5259999999998</v>
      </c>
      <c r="F37" s="97">
        <v>42</v>
      </c>
      <c r="G37" s="98">
        <v>10.15</v>
      </c>
      <c r="H37" s="98">
        <v>10.3</v>
      </c>
      <c r="I37" s="96">
        <v>8220</v>
      </c>
      <c r="J37" s="96">
        <f t="shared" si="1"/>
        <v>8000.5259999999998</v>
      </c>
      <c r="K37" s="97">
        <v>74</v>
      </c>
      <c r="L37" s="98">
        <v>18.149999999999999</v>
      </c>
      <c r="M37" s="98">
        <v>18.3</v>
      </c>
      <c r="N37" s="96">
        <v>8220</v>
      </c>
      <c r="O37" s="96">
        <f t="shared" si="2"/>
        <v>8000.5259999999998</v>
      </c>
    </row>
    <row r="38" spans="1:15" ht="12.75" customHeight="1">
      <c r="A38" s="93">
        <v>11</v>
      </c>
      <c r="B38" s="99">
        <v>2.2999999999999998</v>
      </c>
      <c r="C38" s="95">
        <v>2.4500000000000002</v>
      </c>
      <c r="D38" s="96">
        <v>8220</v>
      </c>
      <c r="E38" s="96">
        <f t="shared" si="0"/>
        <v>8000.5259999999998</v>
      </c>
      <c r="F38" s="97">
        <v>43</v>
      </c>
      <c r="G38" s="98">
        <v>10.3</v>
      </c>
      <c r="H38" s="98">
        <v>10.45</v>
      </c>
      <c r="I38" s="96">
        <v>8220</v>
      </c>
      <c r="J38" s="96">
        <f t="shared" si="1"/>
        <v>8000.5259999999998</v>
      </c>
      <c r="K38" s="97">
        <v>75</v>
      </c>
      <c r="L38" s="98">
        <v>18.3</v>
      </c>
      <c r="M38" s="98">
        <v>18.45</v>
      </c>
      <c r="N38" s="96">
        <v>8220</v>
      </c>
      <c r="O38" s="96">
        <f t="shared" si="2"/>
        <v>8000.5259999999998</v>
      </c>
    </row>
    <row r="39" spans="1:15" ht="12.75" customHeight="1">
      <c r="A39" s="93">
        <v>12</v>
      </c>
      <c r="B39" s="93">
        <v>2.4500000000000002</v>
      </c>
      <c r="C39" s="98">
        <v>3</v>
      </c>
      <c r="D39" s="96">
        <v>8220</v>
      </c>
      <c r="E39" s="96">
        <f t="shared" si="0"/>
        <v>8000.5259999999998</v>
      </c>
      <c r="F39" s="97">
        <v>44</v>
      </c>
      <c r="G39" s="98">
        <v>10.45</v>
      </c>
      <c r="H39" s="98">
        <v>11</v>
      </c>
      <c r="I39" s="96">
        <v>8220</v>
      </c>
      <c r="J39" s="96">
        <f t="shared" si="1"/>
        <v>8000.5259999999998</v>
      </c>
      <c r="K39" s="97">
        <v>76</v>
      </c>
      <c r="L39" s="98">
        <v>18.45</v>
      </c>
      <c r="M39" s="98">
        <v>19</v>
      </c>
      <c r="N39" s="96">
        <v>8220</v>
      </c>
      <c r="O39" s="96">
        <f t="shared" si="2"/>
        <v>8000.5259999999998</v>
      </c>
    </row>
    <row r="40" spans="1:15" ht="12.75" customHeight="1">
      <c r="A40" s="93">
        <v>13</v>
      </c>
      <c r="B40" s="99">
        <v>3</v>
      </c>
      <c r="C40" s="95">
        <v>3.15</v>
      </c>
      <c r="D40" s="96">
        <v>8220</v>
      </c>
      <c r="E40" s="96">
        <f t="shared" si="0"/>
        <v>8000.5259999999998</v>
      </c>
      <c r="F40" s="97">
        <v>45</v>
      </c>
      <c r="G40" s="98">
        <v>11</v>
      </c>
      <c r="H40" s="98">
        <v>11.15</v>
      </c>
      <c r="I40" s="96">
        <v>8220</v>
      </c>
      <c r="J40" s="96">
        <f t="shared" si="1"/>
        <v>8000.5259999999998</v>
      </c>
      <c r="K40" s="97">
        <v>77</v>
      </c>
      <c r="L40" s="98">
        <v>19</v>
      </c>
      <c r="M40" s="98">
        <v>19.149999999999999</v>
      </c>
      <c r="N40" s="96">
        <v>8220</v>
      </c>
      <c r="O40" s="96">
        <f t="shared" si="2"/>
        <v>8000.5259999999998</v>
      </c>
    </row>
    <row r="41" spans="1:15" ht="12.75" customHeight="1">
      <c r="A41" s="93">
        <v>14</v>
      </c>
      <c r="B41" s="93">
        <v>3.15</v>
      </c>
      <c r="C41" s="98">
        <v>3.3</v>
      </c>
      <c r="D41" s="96">
        <v>8220</v>
      </c>
      <c r="E41" s="96">
        <f t="shared" si="0"/>
        <v>8000.5259999999998</v>
      </c>
      <c r="F41" s="97">
        <v>46</v>
      </c>
      <c r="G41" s="98">
        <v>11.15</v>
      </c>
      <c r="H41" s="98">
        <v>11.3</v>
      </c>
      <c r="I41" s="96">
        <v>8220</v>
      </c>
      <c r="J41" s="96">
        <f t="shared" si="1"/>
        <v>8000.5259999999998</v>
      </c>
      <c r="K41" s="97">
        <v>78</v>
      </c>
      <c r="L41" s="98">
        <v>19.149999999999999</v>
      </c>
      <c r="M41" s="98">
        <v>19.3</v>
      </c>
      <c r="N41" s="96">
        <v>8220</v>
      </c>
      <c r="O41" s="96">
        <f t="shared" si="2"/>
        <v>8000.5259999999998</v>
      </c>
    </row>
    <row r="42" spans="1:15" ht="12.75" customHeight="1">
      <c r="A42" s="93">
        <v>15</v>
      </c>
      <c r="B42" s="99">
        <v>3.3</v>
      </c>
      <c r="C42" s="95">
        <v>3.45</v>
      </c>
      <c r="D42" s="96">
        <v>8220</v>
      </c>
      <c r="E42" s="96">
        <f t="shared" si="0"/>
        <v>8000.5259999999998</v>
      </c>
      <c r="F42" s="97">
        <v>47</v>
      </c>
      <c r="G42" s="98">
        <v>11.3</v>
      </c>
      <c r="H42" s="98">
        <v>11.45</v>
      </c>
      <c r="I42" s="96">
        <v>8220</v>
      </c>
      <c r="J42" s="96">
        <f t="shared" si="1"/>
        <v>8000.5259999999998</v>
      </c>
      <c r="K42" s="97">
        <v>79</v>
      </c>
      <c r="L42" s="98">
        <v>19.3</v>
      </c>
      <c r="M42" s="98">
        <v>19.45</v>
      </c>
      <c r="N42" s="96">
        <v>8220</v>
      </c>
      <c r="O42" s="96">
        <f t="shared" si="2"/>
        <v>8000.5259999999998</v>
      </c>
    </row>
    <row r="43" spans="1:15" ht="12.75" customHeight="1">
      <c r="A43" s="93">
        <v>16</v>
      </c>
      <c r="B43" s="93">
        <v>3.45</v>
      </c>
      <c r="C43" s="98">
        <v>4</v>
      </c>
      <c r="D43" s="96">
        <v>8220</v>
      </c>
      <c r="E43" s="96">
        <f t="shared" si="0"/>
        <v>8000.5259999999998</v>
      </c>
      <c r="F43" s="97">
        <v>48</v>
      </c>
      <c r="G43" s="98">
        <v>11.45</v>
      </c>
      <c r="H43" s="98">
        <v>12</v>
      </c>
      <c r="I43" s="96">
        <v>8220</v>
      </c>
      <c r="J43" s="96">
        <f t="shared" si="1"/>
        <v>8000.5259999999998</v>
      </c>
      <c r="K43" s="97">
        <v>80</v>
      </c>
      <c r="L43" s="98">
        <v>19.45</v>
      </c>
      <c r="M43" s="98">
        <v>20</v>
      </c>
      <c r="N43" s="96">
        <v>8220</v>
      </c>
      <c r="O43" s="96">
        <f t="shared" si="2"/>
        <v>8000.5259999999998</v>
      </c>
    </row>
    <row r="44" spans="1:15" ht="12.75" customHeight="1">
      <c r="A44" s="93">
        <v>17</v>
      </c>
      <c r="B44" s="99">
        <v>4</v>
      </c>
      <c r="C44" s="95">
        <v>4.1500000000000004</v>
      </c>
      <c r="D44" s="96">
        <v>8220</v>
      </c>
      <c r="E44" s="96">
        <f t="shared" si="0"/>
        <v>8000.5259999999998</v>
      </c>
      <c r="F44" s="97">
        <v>49</v>
      </c>
      <c r="G44" s="98">
        <v>12</v>
      </c>
      <c r="H44" s="98">
        <v>12.15</v>
      </c>
      <c r="I44" s="96">
        <v>8220</v>
      </c>
      <c r="J44" s="96">
        <f t="shared" si="1"/>
        <v>8000.5259999999998</v>
      </c>
      <c r="K44" s="97">
        <v>81</v>
      </c>
      <c r="L44" s="98">
        <v>20</v>
      </c>
      <c r="M44" s="98">
        <v>20.149999999999999</v>
      </c>
      <c r="N44" s="96">
        <v>8220</v>
      </c>
      <c r="O44" s="96">
        <f t="shared" si="2"/>
        <v>8000.5259999999998</v>
      </c>
    </row>
    <row r="45" spans="1:15" ht="12.75" customHeight="1">
      <c r="A45" s="93">
        <v>18</v>
      </c>
      <c r="B45" s="93">
        <v>4.1500000000000004</v>
      </c>
      <c r="C45" s="98">
        <v>4.3</v>
      </c>
      <c r="D45" s="96">
        <v>8220</v>
      </c>
      <c r="E45" s="96">
        <f t="shared" si="0"/>
        <v>8000.5259999999998</v>
      </c>
      <c r="F45" s="97">
        <v>50</v>
      </c>
      <c r="G45" s="98">
        <v>12.15</v>
      </c>
      <c r="H45" s="98">
        <v>12.3</v>
      </c>
      <c r="I45" s="96">
        <v>8220</v>
      </c>
      <c r="J45" s="96">
        <f t="shared" si="1"/>
        <v>8000.5259999999998</v>
      </c>
      <c r="K45" s="97">
        <v>82</v>
      </c>
      <c r="L45" s="98">
        <v>20.149999999999999</v>
      </c>
      <c r="M45" s="98">
        <v>20.3</v>
      </c>
      <c r="N45" s="96">
        <v>8220</v>
      </c>
      <c r="O45" s="96">
        <f t="shared" si="2"/>
        <v>8000.5259999999998</v>
      </c>
    </row>
    <row r="46" spans="1:15" ht="12.75" customHeight="1">
      <c r="A46" s="93">
        <v>19</v>
      </c>
      <c r="B46" s="99">
        <v>4.3</v>
      </c>
      <c r="C46" s="95">
        <v>4.45</v>
      </c>
      <c r="D46" s="96">
        <v>8220</v>
      </c>
      <c r="E46" s="96">
        <f t="shared" si="0"/>
        <v>8000.5259999999998</v>
      </c>
      <c r="F46" s="97">
        <v>51</v>
      </c>
      <c r="G46" s="98">
        <v>12.3</v>
      </c>
      <c r="H46" s="98">
        <v>12.45</v>
      </c>
      <c r="I46" s="96">
        <v>8220</v>
      </c>
      <c r="J46" s="96">
        <f t="shared" si="1"/>
        <v>8000.5259999999998</v>
      </c>
      <c r="K46" s="97">
        <v>83</v>
      </c>
      <c r="L46" s="98">
        <v>20.3</v>
      </c>
      <c r="M46" s="98">
        <v>20.45</v>
      </c>
      <c r="N46" s="96">
        <v>8220</v>
      </c>
      <c r="O46" s="96">
        <f t="shared" si="2"/>
        <v>8000.5259999999998</v>
      </c>
    </row>
    <row r="47" spans="1:15" ht="12.75" customHeight="1">
      <c r="A47" s="93">
        <v>20</v>
      </c>
      <c r="B47" s="93">
        <v>4.45</v>
      </c>
      <c r="C47" s="98">
        <v>5</v>
      </c>
      <c r="D47" s="96">
        <v>8220</v>
      </c>
      <c r="E47" s="96">
        <f t="shared" si="0"/>
        <v>8000.5259999999998</v>
      </c>
      <c r="F47" s="97">
        <v>52</v>
      </c>
      <c r="G47" s="98">
        <v>12.45</v>
      </c>
      <c r="H47" s="98">
        <v>13</v>
      </c>
      <c r="I47" s="96">
        <v>8220</v>
      </c>
      <c r="J47" s="96">
        <f t="shared" si="1"/>
        <v>8000.5259999999998</v>
      </c>
      <c r="K47" s="97">
        <v>84</v>
      </c>
      <c r="L47" s="98">
        <v>20.45</v>
      </c>
      <c r="M47" s="98">
        <v>21</v>
      </c>
      <c r="N47" s="96">
        <v>8220</v>
      </c>
      <c r="O47" s="96">
        <f t="shared" si="2"/>
        <v>8000.5259999999998</v>
      </c>
    </row>
    <row r="48" spans="1:15" ht="12.75" customHeight="1">
      <c r="A48" s="93">
        <v>21</v>
      </c>
      <c r="B48" s="98">
        <v>5</v>
      </c>
      <c r="C48" s="95">
        <v>5.15</v>
      </c>
      <c r="D48" s="96">
        <v>8220</v>
      </c>
      <c r="E48" s="96">
        <f t="shared" si="0"/>
        <v>8000.5259999999998</v>
      </c>
      <c r="F48" s="97">
        <v>53</v>
      </c>
      <c r="G48" s="98">
        <v>13</v>
      </c>
      <c r="H48" s="98">
        <v>13.15</v>
      </c>
      <c r="I48" s="96">
        <v>8220</v>
      </c>
      <c r="J48" s="96">
        <f t="shared" si="1"/>
        <v>8000.5259999999998</v>
      </c>
      <c r="K48" s="97">
        <v>85</v>
      </c>
      <c r="L48" s="98">
        <v>21</v>
      </c>
      <c r="M48" s="98">
        <v>21.15</v>
      </c>
      <c r="N48" s="96">
        <v>8220</v>
      </c>
      <c r="O48" s="96">
        <f t="shared" si="2"/>
        <v>8000.5259999999998</v>
      </c>
    </row>
    <row r="49" spans="1:18" ht="12.75" customHeight="1">
      <c r="A49" s="93">
        <v>22</v>
      </c>
      <c r="B49" s="95">
        <v>5.15</v>
      </c>
      <c r="C49" s="98">
        <v>5.3</v>
      </c>
      <c r="D49" s="96">
        <v>8220</v>
      </c>
      <c r="E49" s="96">
        <f t="shared" si="0"/>
        <v>8000.5259999999998</v>
      </c>
      <c r="F49" s="97">
        <v>54</v>
      </c>
      <c r="G49" s="98">
        <v>13.15</v>
      </c>
      <c r="H49" s="98">
        <v>13.3</v>
      </c>
      <c r="I49" s="96">
        <v>8220</v>
      </c>
      <c r="J49" s="96">
        <f t="shared" si="1"/>
        <v>8000.5259999999998</v>
      </c>
      <c r="K49" s="97">
        <v>86</v>
      </c>
      <c r="L49" s="98">
        <v>21.15</v>
      </c>
      <c r="M49" s="98">
        <v>21.3</v>
      </c>
      <c r="N49" s="96">
        <v>8220</v>
      </c>
      <c r="O49" s="96">
        <f t="shared" si="2"/>
        <v>8000.5259999999998</v>
      </c>
    </row>
    <row r="50" spans="1:18" ht="12.75" customHeight="1">
      <c r="A50" s="93">
        <v>23</v>
      </c>
      <c r="B50" s="98">
        <v>5.3</v>
      </c>
      <c r="C50" s="95">
        <v>5.45</v>
      </c>
      <c r="D50" s="96">
        <v>8220</v>
      </c>
      <c r="E50" s="96">
        <f t="shared" si="0"/>
        <v>8000.5259999999998</v>
      </c>
      <c r="F50" s="97">
        <v>55</v>
      </c>
      <c r="G50" s="98">
        <v>13.3</v>
      </c>
      <c r="H50" s="98">
        <v>13.45</v>
      </c>
      <c r="I50" s="96">
        <v>8220</v>
      </c>
      <c r="J50" s="96">
        <f t="shared" si="1"/>
        <v>8000.5259999999998</v>
      </c>
      <c r="K50" s="97">
        <v>87</v>
      </c>
      <c r="L50" s="98">
        <v>21.3</v>
      </c>
      <c r="M50" s="98">
        <v>21.45</v>
      </c>
      <c r="N50" s="96">
        <v>8220</v>
      </c>
      <c r="O50" s="96">
        <f t="shared" si="2"/>
        <v>8000.5259999999998</v>
      </c>
    </row>
    <row r="51" spans="1:18" ht="12.75" customHeight="1">
      <c r="A51" s="93">
        <v>24</v>
      </c>
      <c r="B51" s="95">
        <v>5.45</v>
      </c>
      <c r="C51" s="98">
        <v>6</v>
      </c>
      <c r="D51" s="96">
        <v>8220</v>
      </c>
      <c r="E51" s="96">
        <f t="shared" si="0"/>
        <v>8000.5259999999998</v>
      </c>
      <c r="F51" s="97">
        <v>56</v>
      </c>
      <c r="G51" s="98">
        <v>13.45</v>
      </c>
      <c r="H51" s="98">
        <v>14</v>
      </c>
      <c r="I51" s="96">
        <v>8220</v>
      </c>
      <c r="J51" s="96">
        <f t="shared" si="1"/>
        <v>8000.5259999999998</v>
      </c>
      <c r="K51" s="97">
        <v>88</v>
      </c>
      <c r="L51" s="98">
        <v>21.45</v>
      </c>
      <c r="M51" s="98">
        <v>22</v>
      </c>
      <c r="N51" s="96">
        <v>8220</v>
      </c>
      <c r="O51" s="96">
        <f t="shared" si="2"/>
        <v>8000.5259999999998</v>
      </c>
    </row>
    <row r="52" spans="1:18" ht="12.75" customHeight="1">
      <c r="A52" s="93">
        <v>25</v>
      </c>
      <c r="B52" s="98">
        <v>6</v>
      </c>
      <c r="C52" s="95">
        <v>6.15</v>
      </c>
      <c r="D52" s="96">
        <v>8220</v>
      </c>
      <c r="E52" s="96">
        <f t="shared" si="0"/>
        <v>8000.5259999999998</v>
      </c>
      <c r="F52" s="97">
        <v>57</v>
      </c>
      <c r="G52" s="98">
        <v>14</v>
      </c>
      <c r="H52" s="98">
        <v>14.15</v>
      </c>
      <c r="I52" s="96">
        <v>8220</v>
      </c>
      <c r="J52" s="96">
        <f t="shared" si="1"/>
        <v>8000.5259999999998</v>
      </c>
      <c r="K52" s="97">
        <v>89</v>
      </c>
      <c r="L52" s="98">
        <v>22</v>
      </c>
      <c r="M52" s="98">
        <v>22.15</v>
      </c>
      <c r="N52" s="96">
        <v>8220</v>
      </c>
      <c r="O52" s="96">
        <f t="shared" si="2"/>
        <v>8000.5259999999998</v>
      </c>
    </row>
    <row r="53" spans="1:18" ht="12.75" customHeight="1">
      <c r="A53" s="93">
        <v>26</v>
      </c>
      <c r="B53" s="95">
        <v>6.15</v>
      </c>
      <c r="C53" s="98">
        <v>6.3</v>
      </c>
      <c r="D53" s="96">
        <v>8220</v>
      </c>
      <c r="E53" s="96">
        <f t="shared" si="0"/>
        <v>8000.5259999999998</v>
      </c>
      <c r="F53" s="97">
        <v>58</v>
      </c>
      <c r="G53" s="98">
        <v>14.15</v>
      </c>
      <c r="H53" s="98">
        <v>14.3</v>
      </c>
      <c r="I53" s="96">
        <v>8220</v>
      </c>
      <c r="J53" s="96">
        <f t="shared" si="1"/>
        <v>8000.5259999999998</v>
      </c>
      <c r="K53" s="97">
        <v>90</v>
      </c>
      <c r="L53" s="98">
        <v>22.15</v>
      </c>
      <c r="M53" s="98">
        <v>22.3</v>
      </c>
      <c r="N53" s="96">
        <v>8220</v>
      </c>
      <c r="O53" s="96">
        <f t="shared" si="2"/>
        <v>8000.5259999999998</v>
      </c>
    </row>
    <row r="54" spans="1:18" ht="12.75" customHeight="1">
      <c r="A54" s="93">
        <v>27</v>
      </c>
      <c r="B54" s="98">
        <v>6.3</v>
      </c>
      <c r="C54" s="95">
        <v>6.45</v>
      </c>
      <c r="D54" s="96">
        <v>8220</v>
      </c>
      <c r="E54" s="96">
        <f t="shared" si="0"/>
        <v>8000.5259999999998</v>
      </c>
      <c r="F54" s="97">
        <v>59</v>
      </c>
      <c r="G54" s="98">
        <v>14.3</v>
      </c>
      <c r="H54" s="98">
        <v>14.45</v>
      </c>
      <c r="I54" s="96">
        <v>8220</v>
      </c>
      <c r="J54" s="96">
        <f t="shared" si="1"/>
        <v>8000.5259999999998</v>
      </c>
      <c r="K54" s="97">
        <v>91</v>
      </c>
      <c r="L54" s="98">
        <v>22.3</v>
      </c>
      <c r="M54" s="98">
        <v>22.45</v>
      </c>
      <c r="N54" s="96">
        <v>8220</v>
      </c>
      <c r="O54" s="96">
        <f t="shared" si="2"/>
        <v>8000.5259999999998</v>
      </c>
    </row>
    <row r="55" spans="1:18" ht="12.75" customHeight="1">
      <c r="A55" s="93">
        <v>28</v>
      </c>
      <c r="B55" s="95">
        <v>6.45</v>
      </c>
      <c r="C55" s="98">
        <v>7</v>
      </c>
      <c r="D55" s="96">
        <v>8220</v>
      </c>
      <c r="E55" s="96">
        <f t="shared" si="0"/>
        <v>8000.5259999999998</v>
      </c>
      <c r="F55" s="97">
        <v>60</v>
      </c>
      <c r="G55" s="98">
        <v>14.45</v>
      </c>
      <c r="H55" s="98">
        <v>15</v>
      </c>
      <c r="I55" s="96">
        <v>8220</v>
      </c>
      <c r="J55" s="96">
        <f t="shared" si="1"/>
        <v>8000.5259999999998</v>
      </c>
      <c r="K55" s="97">
        <v>92</v>
      </c>
      <c r="L55" s="98">
        <v>22.45</v>
      </c>
      <c r="M55" s="98">
        <v>23</v>
      </c>
      <c r="N55" s="96">
        <v>8220</v>
      </c>
      <c r="O55" s="96">
        <f t="shared" si="2"/>
        <v>8000.5259999999998</v>
      </c>
    </row>
    <row r="56" spans="1:18" ht="12.75" customHeight="1">
      <c r="A56" s="93">
        <v>29</v>
      </c>
      <c r="B56" s="98">
        <v>7</v>
      </c>
      <c r="C56" s="95">
        <v>7.15</v>
      </c>
      <c r="D56" s="96">
        <v>8220</v>
      </c>
      <c r="E56" s="96">
        <f t="shared" si="0"/>
        <v>8000.5259999999998</v>
      </c>
      <c r="F56" s="97">
        <v>61</v>
      </c>
      <c r="G56" s="98">
        <v>15</v>
      </c>
      <c r="H56" s="98">
        <v>15.15</v>
      </c>
      <c r="I56" s="96">
        <v>8220</v>
      </c>
      <c r="J56" s="96">
        <f t="shared" si="1"/>
        <v>8000.5259999999998</v>
      </c>
      <c r="K56" s="97">
        <v>93</v>
      </c>
      <c r="L56" s="98">
        <v>23</v>
      </c>
      <c r="M56" s="98">
        <v>23.15</v>
      </c>
      <c r="N56" s="96">
        <v>8220</v>
      </c>
      <c r="O56" s="96">
        <f t="shared" si="2"/>
        <v>8000.5259999999998</v>
      </c>
    </row>
    <row r="57" spans="1:18" ht="12.75" customHeight="1">
      <c r="A57" s="93">
        <v>30</v>
      </c>
      <c r="B57" s="95">
        <v>7.15</v>
      </c>
      <c r="C57" s="98">
        <v>7.3</v>
      </c>
      <c r="D57" s="96">
        <v>8220</v>
      </c>
      <c r="E57" s="96">
        <f t="shared" si="0"/>
        <v>8000.5259999999998</v>
      </c>
      <c r="F57" s="97">
        <v>62</v>
      </c>
      <c r="G57" s="98">
        <v>15.15</v>
      </c>
      <c r="H57" s="98">
        <v>15.3</v>
      </c>
      <c r="I57" s="96">
        <v>8220</v>
      </c>
      <c r="J57" s="96">
        <f t="shared" si="1"/>
        <v>8000.5259999999998</v>
      </c>
      <c r="K57" s="97">
        <v>94</v>
      </c>
      <c r="L57" s="98">
        <v>23.15</v>
      </c>
      <c r="M57" s="98">
        <v>23.3</v>
      </c>
      <c r="N57" s="96">
        <v>8220</v>
      </c>
      <c r="O57" s="96">
        <f t="shared" si="2"/>
        <v>8000.5259999999998</v>
      </c>
    </row>
    <row r="58" spans="1:18" ht="12.75" customHeight="1">
      <c r="A58" s="93">
        <v>31</v>
      </c>
      <c r="B58" s="98">
        <v>7.3</v>
      </c>
      <c r="C58" s="95">
        <v>7.45</v>
      </c>
      <c r="D58" s="96">
        <v>8220</v>
      </c>
      <c r="E58" s="96">
        <f t="shared" si="0"/>
        <v>8000.5259999999998</v>
      </c>
      <c r="F58" s="97">
        <v>63</v>
      </c>
      <c r="G58" s="98">
        <v>15.3</v>
      </c>
      <c r="H58" s="98">
        <v>15.45</v>
      </c>
      <c r="I58" s="96">
        <v>8220</v>
      </c>
      <c r="J58" s="96">
        <f t="shared" si="1"/>
        <v>8000.5259999999998</v>
      </c>
      <c r="K58" s="97">
        <v>95</v>
      </c>
      <c r="L58" s="98">
        <v>23.3</v>
      </c>
      <c r="M58" s="98">
        <v>23.45</v>
      </c>
      <c r="N58" s="96">
        <v>8220</v>
      </c>
      <c r="O58" s="96">
        <f t="shared" si="2"/>
        <v>8000.5259999999998</v>
      </c>
    </row>
    <row r="59" spans="1:18" ht="12.75" customHeight="1">
      <c r="A59" s="93">
        <v>32</v>
      </c>
      <c r="B59" s="95">
        <v>7.45</v>
      </c>
      <c r="C59" s="98">
        <v>8</v>
      </c>
      <c r="D59" s="96">
        <v>8220</v>
      </c>
      <c r="E59" s="96">
        <f t="shared" si="0"/>
        <v>8000.5259999999998</v>
      </c>
      <c r="F59" s="97">
        <v>64</v>
      </c>
      <c r="G59" s="98">
        <v>15.45</v>
      </c>
      <c r="H59" s="98">
        <v>16</v>
      </c>
      <c r="I59" s="96">
        <v>8220</v>
      </c>
      <c r="J59" s="96">
        <f t="shared" si="1"/>
        <v>8000.5259999999998</v>
      </c>
      <c r="K59" s="100">
        <v>96</v>
      </c>
      <c r="L59" s="98">
        <v>23.45</v>
      </c>
      <c r="M59" s="101">
        <v>24</v>
      </c>
      <c r="N59" s="96">
        <v>8220</v>
      </c>
      <c r="O59" s="96">
        <f t="shared" si="2"/>
        <v>8000.5259999999998</v>
      </c>
    </row>
    <row r="60" spans="1:18" ht="12.75" customHeight="1">
      <c r="A60" s="102"/>
      <c r="B60" s="23"/>
      <c r="C60" s="103"/>
      <c r="D60" s="104">
        <f>SUM(D28:D59)</f>
        <v>263040</v>
      </c>
      <c r="E60" s="42">
        <f>SUM(E28:E59)</f>
        <v>256016.83200000017</v>
      </c>
      <c r="F60" s="105"/>
      <c r="G60" s="103"/>
      <c r="H60" s="103"/>
      <c r="I60" s="42">
        <f>SUM(I28:I59)</f>
        <v>263040</v>
      </c>
      <c r="J60" s="104">
        <f>SUM(J28:J59)</f>
        <v>256016.83200000017</v>
      </c>
      <c r="K60" s="105"/>
      <c r="L60" s="103"/>
      <c r="M60" s="103"/>
      <c r="N60" s="104">
        <f>SUM(N28:N59)</f>
        <v>263040</v>
      </c>
      <c r="O60" s="42">
        <f>SUM(O28:O59)</f>
        <v>256016.83200000017</v>
      </c>
      <c r="P60" s="88"/>
      <c r="Q60" s="106"/>
      <c r="R60" s="88"/>
    </row>
    <row r="64" spans="1:18" ht="12.75" customHeight="1">
      <c r="A64" s="52" t="s">
        <v>160</v>
      </c>
      <c r="B64" s="52">
        <f>SUM(D60,I60,N60)/(4000*1000)</f>
        <v>0.19728000000000001</v>
      </c>
      <c r="C64" s="52">
        <f>ROUNDDOWN(SUM(E60,J60,O60)/(4000*1000),4)</f>
        <v>0.192</v>
      </c>
    </row>
    <row r="66" spans="1:17" ht="12.75" customHeight="1">
      <c r="A66" s="79" t="s">
        <v>30</v>
      </c>
      <c r="D66" s="104"/>
      <c r="E66" s="107"/>
      <c r="J66" s="107"/>
      <c r="O66" s="107"/>
      <c r="Q66" s="107"/>
    </row>
    <row r="67" spans="1:17" ht="12.75" customHeight="1">
      <c r="D67" s="104"/>
      <c r="J67" s="107"/>
      <c r="Q67" s="107"/>
    </row>
    <row r="68" spans="1:17" ht="12.75" customHeight="1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Q68" s="107"/>
    </row>
    <row r="69" spans="1:17" ht="12.75" customHeight="1">
      <c r="A69" s="109" t="s">
        <v>32</v>
      </c>
      <c r="B69" s="109"/>
      <c r="C69" s="109"/>
      <c r="D69" s="104"/>
      <c r="E69" s="110"/>
      <c r="H69" s="107"/>
      <c r="J69" s="107"/>
    </row>
    <row r="70" spans="1:17" ht="12.75" customHeight="1">
      <c r="D70" s="104"/>
      <c r="E70" s="107"/>
      <c r="H70" s="107"/>
      <c r="J70" s="107"/>
    </row>
    <row r="71" spans="1:17" ht="12.75" customHeight="1">
      <c r="D71" s="104"/>
      <c r="E71" s="107"/>
      <c r="H71" s="107"/>
      <c r="M71" s="83" t="s">
        <v>33</v>
      </c>
    </row>
    <row r="72" spans="1:17" ht="12.75" customHeight="1">
      <c r="D72" s="104"/>
      <c r="E72" s="107"/>
      <c r="H72" s="107"/>
    </row>
    <row r="73" spans="1:17" ht="12.75" customHeight="1">
      <c r="D73" s="104"/>
      <c r="E73" s="107"/>
      <c r="H73" s="107"/>
    </row>
    <row r="74" spans="1:17" ht="12.75" customHeight="1">
      <c r="D74" s="104"/>
      <c r="E74" s="107"/>
      <c r="H74" s="107"/>
    </row>
    <row r="75" spans="1:17" ht="12.75" customHeight="1">
      <c r="D75" s="104"/>
      <c r="E75" s="107"/>
      <c r="H75" s="107"/>
    </row>
    <row r="76" spans="1:17" ht="12.75" customHeight="1">
      <c r="D76" s="104"/>
      <c r="E76" s="107"/>
      <c r="H76" s="107"/>
    </row>
    <row r="77" spans="1:17" ht="12.75" customHeight="1">
      <c r="D77" s="104"/>
      <c r="E77" s="107"/>
      <c r="H77" s="107"/>
    </row>
    <row r="78" spans="1:17" ht="12.75" customHeight="1">
      <c r="D78" s="104"/>
      <c r="E78" s="107"/>
      <c r="H78" s="107"/>
    </row>
    <row r="79" spans="1:17" ht="12.75" customHeight="1">
      <c r="D79" s="104"/>
      <c r="E79" s="107"/>
      <c r="H79" s="107"/>
    </row>
    <row r="80" spans="1:17" ht="12.75" customHeight="1">
      <c r="D80" s="104"/>
      <c r="E80" s="107"/>
      <c r="H80" s="107"/>
    </row>
    <row r="81" spans="4:8" ht="12.75" customHeight="1">
      <c r="D81" s="104"/>
      <c r="E81" s="107"/>
      <c r="H81" s="107"/>
    </row>
    <row r="82" spans="4:8" ht="12.75" customHeight="1">
      <c r="D82" s="104"/>
      <c r="E82" s="107"/>
      <c r="H82" s="107"/>
    </row>
    <row r="83" spans="4:8" ht="12.75" customHeight="1">
      <c r="D83" s="104"/>
      <c r="E83" s="107"/>
      <c r="H83" s="107"/>
    </row>
    <row r="84" spans="4:8" ht="12.75" customHeight="1">
      <c r="D84" s="104"/>
      <c r="E84" s="107"/>
      <c r="H84" s="107"/>
    </row>
    <row r="85" spans="4:8" ht="12.75" customHeight="1">
      <c r="D85" s="104"/>
      <c r="E85" s="107"/>
      <c r="H85" s="107"/>
    </row>
    <row r="86" spans="4:8" ht="12.75" customHeight="1">
      <c r="D86" s="104"/>
      <c r="E86" s="107"/>
      <c r="H86" s="107"/>
    </row>
    <row r="87" spans="4:8" ht="12.75" customHeight="1">
      <c r="D87" s="104"/>
      <c r="E87" s="107"/>
      <c r="H87" s="107"/>
    </row>
    <row r="88" spans="4:8" ht="12.75" customHeight="1">
      <c r="D88" s="104"/>
      <c r="E88" s="107"/>
      <c r="H88" s="107"/>
    </row>
    <row r="89" spans="4:8" ht="12.75" customHeight="1">
      <c r="D89" s="104"/>
      <c r="E89" s="107"/>
      <c r="H89" s="107"/>
    </row>
    <row r="90" spans="4:8" ht="12.75" customHeight="1">
      <c r="D90" s="104"/>
      <c r="E90" s="107"/>
      <c r="H90" s="107"/>
    </row>
    <row r="91" spans="4:8" ht="12.75" customHeight="1">
      <c r="D91" s="104"/>
      <c r="E91" s="107"/>
      <c r="H91" s="107"/>
    </row>
    <row r="92" spans="4:8" ht="12.75" customHeight="1">
      <c r="D92" s="104"/>
      <c r="E92" s="107"/>
      <c r="H92" s="107"/>
    </row>
    <row r="93" spans="4:8" ht="12.75" customHeight="1">
      <c r="D93" s="104"/>
      <c r="E93" s="107"/>
      <c r="H93" s="107"/>
    </row>
    <row r="94" spans="4:8" ht="12.75" customHeight="1">
      <c r="D94" s="104"/>
      <c r="E94" s="107"/>
      <c r="H94" s="107"/>
    </row>
    <row r="95" spans="4:8" ht="12.75" customHeight="1">
      <c r="E95" s="107"/>
      <c r="H95" s="107"/>
    </row>
    <row r="96" spans="4:8" ht="12.75" customHeight="1">
      <c r="E96" s="107"/>
      <c r="H96" s="107"/>
    </row>
    <row r="97" spans="4:8" ht="12.75" customHeight="1">
      <c r="E97" s="107"/>
      <c r="H97" s="107"/>
    </row>
    <row r="98" spans="4:8" ht="12.75" customHeight="1">
      <c r="D98" s="111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2"/>
  </cols>
  <sheetData>
    <row r="2" spans="1:15" ht="12.75" customHeight="1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4" spans="1:15" ht="12.75" customHeight="1">
      <c r="A4" s="79" t="s">
        <v>161</v>
      </c>
      <c r="B4" s="79"/>
      <c r="C4" s="79"/>
      <c r="D4" s="79"/>
      <c r="E4" s="79"/>
      <c r="F4" s="79"/>
      <c r="G4" s="79"/>
      <c r="H4" s="79"/>
      <c r="I4" s="79"/>
    </row>
    <row r="5" spans="1:15" ht="12.75" customHeight="1">
      <c r="A5" s="79"/>
    </row>
    <row r="6" spans="1:15" ht="12.75" customHeight="1">
      <c r="A6" s="79" t="s">
        <v>2</v>
      </c>
    </row>
    <row r="7" spans="1:15" ht="12.75" customHeight="1">
      <c r="A7" s="79" t="s">
        <v>3</v>
      </c>
    </row>
    <row r="8" spans="1:15" ht="12.75" customHeight="1">
      <c r="A8" s="79" t="s">
        <v>4</v>
      </c>
      <c r="H8" s="80"/>
    </row>
    <row r="9" spans="1:15" ht="12.75" customHeight="1">
      <c r="A9" s="79" t="s">
        <v>5</v>
      </c>
    </row>
    <row r="10" spans="1:15" ht="12.75" customHeight="1">
      <c r="A10" s="79" t="s">
        <v>6</v>
      </c>
    </row>
    <row r="11" spans="1:15" ht="12.75" customHeight="1">
      <c r="A11" s="79"/>
      <c r="G11" s="28"/>
    </row>
    <row r="12" spans="1:15" ht="12.75" customHeight="1">
      <c r="A12" s="79" t="s">
        <v>162</v>
      </c>
      <c r="N12" s="79" t="s">
        <v>163</v>
      </c>
    </row>
    <row r="13" spans="1:15" ht="12.75" customHeight="1">
      <c r="A13" s="79"/>
    </row>
    <row r="14" spans="1:15" ht="12.75" customHeight="1">
      <c r="A14" s="79" t="s">
        <v>9</v>
      </c>
      <c r="N14" s="81" t="s">
        <v>10</v>
      </c>
      <c r="O14" s="82" t="s">
        <v>11</v>
      </c>
    </row>
    <row r="15" spans="1:15" ht="12.75" customHeight="1">
      <c r="N15" s="81"/>
      <c r="O15" s="82"/>
    </row>
    <row r="16" spans="1:15" ht="12.75" customHeight="1">
      <c r="A16" s="83" t="s">
        <v>12</v>
      </c>
      <c r="N16" s="84"/>
      <c r="O16" s="85"/>
    </row>
    <row r="17" spans="1:15" ht="12.75" customHeight="1">
      <c r="A17" s="83" t="s">
        <v>13</v>
      </c>
      <c r="N17" s="86" t="s">
        <v>14</v>
      </c>
      <c r="O17" s="87" t="s">
        <v>155</v>
      </c>
    </row>
    <row r="18" spans="1:15" ht="12.75" customHeight="1">
      <c r="A18" s="83" t="s">
        <v>16</v>
      </c>
      <c r="N18" s="86"/>
      <c r="O18" s="87"/>
    </row>
    <row r="19" spans="1:15" ht="12.75" customHeight="1">
      <c r="A19" s="83" t="s">
        <v>17</v>
      </c>
      <c r="N19" s="86"/>
      <c r="O19" s="87"/>
    </row>
    <row r="20" spans="1:15" ht="12.75" customHeight="1">
      <c r="A20" s="83" t="s">
        <v>18</v>
      </c>
      <c r="N20" s="86"/>
      <c r="O20" s="87"/>
    </row>
    <row r="21" spans="1:15" ht="12.75" customHeight="1">
      <c r="A21" s="79" t="s">
        <v>19</v>
      </c>
      <c r="C21" s="78" t="s">
        <v>20</v>
      </c>
      <c r="D21" s="78"/>
      <c r="N21" s="88"/>
      <c r="O21" s="88"/>
    </row>
    <row r="23" spans="1:15" ht="12.75" customHeight="1">
      <c r="A23" s="79" t="s">
        <v>21</v>
      </c>
      <c r="E23" s="79" t="s">
        <v>22</v>
      </c>
    </row>
    <row r="24" spans="1:15" ht="12.75" customHeight="1">
      <c r="G24" s="79" t="s">
        <v>23</v>
      </c>
    </row>
    <row r="25" spans="1:15" ht="12.75" customHeight="1">
      <c r="A25" s="89"/>
      <c r="B25" s="90" t="s">
        <v>24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5" ht="12.75" customHeight="1">
      <c r="A26" s="91" t="s">
        <v>25</v>
      </c>
      <c r="B26" s="92" t="s">
        <v>26</v>
      </c>
      <c r="C26" s="92"/>
      <c r="D26" s="91" t="s">
        <v>27</v>
      </c>
      <c r="E26" s="91" t="s">
        <v>28</v>
      </c>
      <c r="F26" s="91" t="s">
        <v>25</v>
      </c>
      <c r="G26" s="92" t="s">
        <v>26</v>
      </c>
      <c r="H26" s="92"/>
      <c r="I26" s="91" t="s">
        <v>27</v>
      </c>
      <c r="J26" s="91" t="s">
        <v>28</v>
      </c>
      <c r="K26" s="91" t="s">
        <v>25</v>
      </c>
      <c r="L26" s="92" t="s">
        <v>26</v>
      </c>
      <c r="M26" s="92"/>
      <c r="N26" s="91" t="s">
        <v>27</v>
      </c>
      <c r="O26" s="91" t="s">
        <v>28</v>
      </c>
    </row>
    <row r="27" spans="1:15" ht="12.75" customHeight="1">
      <c r="A27" s="91"/>
      <c r="B27" s="92" t="s">
        <v>29</v>
      </c>
      <c r="C27" s="92" t="s">
        <v>2</v>
      </c>
      <c r="D27" s="91"/>
      <c r="E27" s="91"/>
      <c r="F27" s="91"/>
      <c r="G27" s="92" t="s">
        <v>29</v>
      </c>
      <c r="H27" s="92" t="s">
        <v>2</v>
      </c>
      <c r="I27" s="91"/>
      <c r="J27" s="91"/>
      <c r="K27" s="91"/>
      <c r="L27" s="92" t="s">
        <v>29</v>
      </c>
      <c r="M27" s="92" t="s">
        <v>2</v>
      </c>
      <c r="N27" s="91"/>
      <c r="O27" s="91"/>
    </row>
    <row r="28" spans="1:15" ht="12.75" customHeight="1">
      <c r="A28" s="93">
        <v>1</v>
      </c>
      <c r="B28" s="94">
        <v>0</v>
      </c>
      <c r="C28" s="95">
        <v>0.15</v>
      </c>
      <c r="D28" s="96">
        <v>8220</v>
      </c>
      <c r="E28" s="96">
        <f t="shared" ref="E28:E59" si="0">D28*(100-2.67)/100</f>
        <v>8000.5259999999998</v>
      </c>
      <c r="F28" s="97">
        <v>33</v>
      </c>
      <c r="G28" s="98">
        <v>8</v>
      </c>
      <c r="H28" s="98">
        <v>8.15</v>
      </c>
      <c r="I28" s="96">
        <v>8220</v>
      </c>
      <c r="J28" s="96">
        <f t="shared" ref="J28:J59" si="1">I28*(100-2.67)/100</f>
        <v>8000.5259999999998</v>
      </c>
      <c r="K28" s="97">
        <v>65</v>
      </c>
      <c r="L28" s="98">
        <v>16</v>
      </c>
      <c r="M28" s="98">
        <v>16.149999999999999</v>
      </c>
      <c r="N28" s="96">
        <v>8220</v>
      </c>
      <c r="O28" s="96">
        <f t="shared" ref="O28:O59" si="2">N28*(100-2.67)/100</f>
        <v>8000.5259999999998</v>
      </c>
    </row>
    <row r="29" spans="1:15" ht="12.75" customHeight="1">
      <c r="A29" s="93">
        <v>2</v>
      </c>
      <c r="B29" s="93">
        <v>0.15</v>
      </c>
      <c r="C29" s="99">
        <v>0.3</v>
      </c>
      <c r="D29" s="96">
        <v>8220</v>
      </c>
      <c r="E29" s="96">
        <f t="shared" si="0"/>
        <v>8000.5259999999998</v>
      </c>
      <c r="F29" s="97">
        <v>34</v>
      </c>
      <c r="G29" s="98">
        <v>8.15</v>
      </c>
      <c r="H29" s="98">
        <v>8.3000000000000007</v>
      </c>
      <c r="I29" s="96">
        <v>8220</v>
      </c>
      <c r="J29" s="96">
        <f t="shared" si="1"/>
        <v>8000.5259999999998</v>
      </c>
      <c r="K29" s="97">
        <v>66</v>
      </c>
      <c r="L29" s="98">
        <v>16.149999999999999</v>
      </c>
      <c r="M29" s="98">
        <v>16.3</v>
      </c>
      <c r="N29" s="96">
        <v>8220</v>
      </c>
      <c r="O29" s="96">
        <f t="shared" si="2"/>
        <v>8000.5259999999998</v>
      </c>
    </row>
    <row r="30" spans="1:15" ht="12.75" customHeight="1">
      <c r="A30" s="93">
        <v>3</v>
      </c>
      <c r="B30" s="99">
        <v>0.3</v>
      </c>
      <c r="C30" s="95">
        <v>0.45</v>
      </c>
      <c r="D30" s="96">
        <v>8220</v>
      </c>
      <c r="E30" s="96">
        <f t="shared" si="0"/>
        <v>8000.5259999999998</v>
      </c>
      <c r="F30" s="97">
        <v>35</v>
      </c>
      <c r="G30" s="98">
        <v>8.3000000000000007</v>
      </c>
      <c r="H30" s="98">
        <v>8.4499999999999993</v>
      </c>
      <c r="I30" s="96">
        <v>8220</v>
      </c>
      <c r="J30" s="96">
        <f t="shared" si="1"/>
        <v>8000.5259999999998</v>
      </c>
      <c r="K30" s="97">
        <v>67</v>
      </c>
      <c r="L30" s="98">
        <v>16.3</v>
      </c>
      <c r="M30" s="98">
        <v>16.45</v>
      </c>
      <c r="N30" s="96">
        <v>8220</v>
      </c>
      <c r="O30" s="96">
        <f t="shared" si="2"/>
        <v>8000.5259999999998</v>
      </c>
    </row>
    <row r="31" spans="1:15" ht="12.75" customHeight="1">
      <c r="A31" s="93">
        <v>4</v>
      </c>
      <c r="B31" s="93">
        <v>0.45</v>
      </c>
      <c r="C31" s="98">
        <v>1</v>
      </c>
      <c r="D31" s="96">
        <v>8220</v>
      </c>
      <c r="E31" s="96">
        <f t="shared" si="0"/>
        <v>8000.5259999999998</v>
      </c>
      <c r="F31" s="97">
        <v>36</v>
      </c>
      <c r="G31" s="98">
        <v>8.4499999999999993</v>
      </c>
      <c r="H31" s="98">
        <v>9</v>
      </c>
      <c r="I31" s="96">
        <v>8220</v>
      </c>
      <c r="J31" s="96">
        <f t="shared" si="1"/>
        <v>8000.5259999999998</v>
      </c>
      <c r="K31" s="97">
        <v>68</v>
      </c>
      <c r="L31" s="98">
        <v>16.45</v>
      </c>
      <c r="M31" s="98">
        <v>17</v>
      </c>
      <c r="N31" s="96">
        <v>8220</v>
      </c>
      <c r="O31" s="96">
        <f t="shared" si="2"/>
        <v>8000.5259999999998</v>
      </c>
    </row>
    <row r="32" spans="1:15" ht="12.75" customHeight="1">
      <c r="A32" s="93">
        <v>5</v>
      </c>
      <c r="B32" s="98">
        <v>1</v>
      </c>
      <c r="C32" s="95">
        <v>1.1499999999999999</v>
      </c>
      <c r="D32" s="96">
        <v>8220</v>
      </c>
      <c r="E32" s="96">
        <f t="shared" si="0"/>
        <v>8000.5259999999998</v>
      </c>
      <c r="F32" s="97">
        <v>37</v>
      </c>
      <c r="G32" s="98">
        <v>9</v>
      </c>
      <c r="H32" s="98">
        <v>9.15</v>
      </c>
      <c r="I32" s="96">
        <v>8220</v>
      </c>
      <c r="J32" s="96">
        <f t="shared" si="1"/>
        <v>8000.5259999999998</v>
      </c>
      <c r="K32" s="97">
        <v>69</v>
      </c>
      <c r="L32" s="98">
        <v>17</v>
      </c>
      <c r="M32" s="98">
        <v>17.149999999999999</v>
      </c>
      <c r="N32" s="96">
        <v>8220</v>
      </c>
      <c r="O32" s="96">
        <f t="shared" si="2"/>
        <v>8000.5259999999998</v>
      </c>
    </row>
    <row r="33" spans="1:15" ht="12.75" customHeight="1">
      <c r="A33" s="93">
        <v>6</v>
      </c>
      <c r="B33" s="95">
        <v>1.1499999999999999</v>
      </c>
      <c r="C33" s="98">
        <v>1.3</v>
      </c>
      <c r="D33" s="96">
        <v>8220</v>
      </c>
      <c r="E33" s="96">
        <f t="shared" si="0"/>
        <v>8000.5259999999998</v>
      </c>
      <c r="F33" s="97">
        <v>38</v>
      </c>
      <c r="G33" s="98">
        <v>9.15</v>
      </c>
      <c r="H33" s="98">
        <v>9.3000000000000007</v>
      </c>
      <c r="I33" s="96">
        <v>8220</v>
      </c>
      <c r="J33" s="96">
        <f t="shared" si="1"/>
        <v>8000.5259999999998</v>
      </c>
      <c r="K33" s="97">
        <v>70</v>
      </c>
      <c r="L33" s="98">
        <v>17.149999999999999</v>
      </c>
      <c r="M33" s="98">
        <v>17.3</v>
      </c>
      <c r="N33" s="96">
        <v>8220</v>
      </c>
      <c r="O33" s="96">
        <f t="shared" si="2"/>
        <v>8000.5259999999998</v>
      </c>
    </row>
    <row r="34" spans="1:15" ht="12.75" customHeight="1">
      <c r="A34" s="93">
        <v>7</v>
      </c>
      <c r="B34" s="99">
        <v>1.3</v>
      </c>
      <c r="C34" s="95">
        <v>1.45</v>
      </c>
      <c r="D34" s="96">
        <v>8220</v>
      </c>
      <c r="E34" s="96">
        <f t="shared" si="0"/>
        <v>8000.5259999999998</v>
      </c>
      <c r="F34" s="97">
        <v>39</v>
      </c>
      <c r="G34" s="98">
        <v>9.3000000000000007</v>
      </c>
      <c r="H34" s="98">
        <v>9.4499999999999993</v>
      </c>
      <c r="I34" s="96">
        <v>8220</v>
      </c>
      <c r="J34" s="96">
        <f t="shared" si="1"/>
        <v>8000.5259999999998</v>
      </c>
      <c r="K34" s="97">
        <v>71</v>
      </c>
      <c r="L34" s="98">
        <v>17.3</v>
      </c>
      <c r="M34" s="98">
        <v>17.45</v>
      </c>
      <c r="N34" s="96">
        <v>8220</v>
      </c>
      <c r="O34" s="96">
        <f t="shared" si="2"/>
        <v>8000.5259999999998</v>
      </c>
    </row>
    <row r="35" spans="1:15" ht="12.75" customHeight="1">
      <c r="A35" s="93">
        <v>8</v>
      </c>
      <c r="B35" s="93">
        <v>1.45</v>
      </c>
      <c r="C35" s="98">
        <v>2</v>
      </c>
      <c r="D35" s="96">
        <v>8220</v>
      </c>
      <c r="E35" s="96">
        <f t="shared" si="0"/>
        <v>8000.5259999999998</v>
      </c>
      <c r="F35" s="97">
        <v>40</v>
      </c>
      <c r="G35" s="98">
        <v>9.4499999999999993</v>
      </c>
      <c r="H35" s="98">
        <v>10</v>
      </c>
      <c r="I35" s="96">
        <v>8220</v>
      </c>
      <c r="J35" s="96">
        <f t="shared" si="1"/>
        <v>8000.5259999999998</v>
      </c>
      <c r="K35" s="97">
        <v>72</v>
      </c>
      <c r="L35" s="98">
        <v>17.45</v>
      </c>
      <c r="M35" s="98">
        <v>18</v>
      </c>
      <c r="N35" s="96">
        <v>8220</v>
      </c>
      <c r="O35" s="96">
        <f t="shared" si="2"/>
        <v>8000.5259999999998</v>
      </c>
    </row>
    <row r="36" spans="1:15" ht="12.75" customHeight="1">
      <c r="A36" s="93">
        <v>9</v>
      </c>
      <c r="B36" s="99">
        <v>2</v>
      </c>
      <c r="C36" s="95">
        <v>2.15</v>
      </c>
      <c r="D36" s="96">
        <v>8220</v>
      </c>
      <c r="E36" s="96">
        <f t="shared" si="0"/>
        <v>8000.5259999999998</v>
      </c>
      <c r="F36" s="97">
        <v>41</v>
      </c>
      <c r="G36" s="98">
        <v>10</v>
      </c>
      <c r="H36" s="98">
        <v>10.15</v>
      </c>
      <c r="I36" s="96">
        <v>8220</v>
      </c>
      <c r="J36" s="96">
        <f t="shared" si="1"/>
        <v>8000.5259999999998</v>
      </c>
      <c r="K36" s="97">
        <v>73</v>
      </c>
      <c r="L36" s="98">
        <v>18</v>
      </c>
      <c r="M36" s="98">
        <v>18.149999999999999</v>
      </c>
      <c r="N36" s="96">
        <v>8220</v>
      </c>
      <c r="O36" s="96">
        <f t="shared" si="2"/>
        <v>8000.5259999999998</v>
      </c>
    </row>
    <row r="37" spans="1:15" ht="12.75" customHeight="1">
      <c r="A37" s="93">
        <v>10</v>
      </c>
      <c r="B37" s="93">
        <v>2.15</v>
      </c>
      <c r="C37" s="98">
        <v>2.2999999999999998</v>
      </c>
      <c r="D37" s="96">
        <v>8220</v>
      </c>
      <c r="E37" s="96">
        <f t="shared" si="0"/>
        <v>8000.5259999999998</v>
      </c>
      <c r="F37" s="97">
        <v>42</v>
      </c>
      <c r="G37" s="98">
        <v>10.15</v>
      </c>
      <c r="H37" s="98">
        <v>10.3</v>
      </c>
      <c r="I37" s="96">
        <v>8220</v>
      </c>
      <c r="J37" s="96">
        <f t="shared" si="1"/>
        <v>8000.5259999999998</v>
      </c>
      <c r="K37" s="97">
        <v>74</v>
      </c>
      <c r="L37" s="98">
        <v>18.149999999999999</v>
      </c>
      <c r="M37" s="98">
        <v>18.3</v>
      </c>
      <c r="N37" s="96">
        <v>8220</v>
      </c>
      <c r="O37" s="96">
        <f t="shared" si="2"/>
        <v>8000.5259999999998</v>
      </c>
    </row>
    <row r="38" spans="1:15" ht="12.75" customHeight="1">
      <c r="A38" s="93">
        <v>11</v>
      </c>
      <c r="B38" s="99">
        <v>2.2999999999999998</v>
      </c>
      <c r="C38" s="95">
        <v>2.4500000000000002</v>
      </c>
      <c r="D38" s="96">
        <v>8220</v>
      </c>
      <c r="E38" s="96">
        <f t="shared" si="0"/>
        <v>8000.5259999999998</v>
      </c>
      <c r="F38" s="97">
        <v>43</v>
      </c>
      <c r="G38" s="98">
        <v>10.3</v>
      </c>
      <c r="H38" s="98">
        <v>10.45</v>
      </c>
      <c r="I38" s="96">
        <v>8220</v>
      </c>
      <c r="J38" s="96">
        <f t="shared" si="1"/>
        <v>8000.5259999999998</v>
      </c>
      <c r="K38" s="97">
        <v>75</v>
      </c>
      <c r="L38" s="98">
        <v>18.3</v>
      </c>
      <c r="M38" s="98">
        <v>18.45</v>
      </c>
      <c r="N38" s="96">
        <v>8220</v>
      </c>
      <c r="O38" s="96">
        <f t="shared" si="2"/>
        <v>8000.5259999999998</v>
      </c>
    </row>
    <row r="39" spans="1:15" ht="12.75" customHeight="1">
      <c r="A39" s="93">
        <v>12</v>
      </c>
      <c r="B39" s="93">
        <v>2.4500000000000002</v>
      </c>
      <c r="C39" s="98">
        <v>3</v>
      </c>
      <c r="D39" s="96">
        <v>8220</v>
      </c>
      <c r="E39" s="96">
        <f t="shared" si="0"/>
        <v>8000.5259999999998</v>
      </c>
      <c r="F39" s="97">
        <v>44</v>
      </c>
      <c r="G39" s="98">
        <v>10.45</v>
      </c>
      <c r="H39" s="98">
        <v>11</v>
      </c>
      <c r="I39" s="96">
        <v>8220</v>
      </c>
      <c r="J39" s="96">
        <f t="shared" si="1"/>
        <v>8000.5259999999998</v>
      </c>
      <c r="K39" s="97">
        <v>76</v>
      </c>
      <c r="L39" s="98">
        <v>18.45</v>
      </c>
      <c r="M39" s="98">
        <v>19</v>
      </c>
      <c r="N39" s="96">
        <v>8220</v>
      </c>
      <c r="O39" s="96">
        <f t="shared" si="2"/>
        <v>8000.5259999999998</v>
      </c>
    </row>
    <row r="40" spans="1:15" ht="12.75" customHeight="1">
      <c r="A40" s="93">
        <v>13</v>
      </c>
      <c r="B40" s="99">
        <v>3</v>
      </c>
      <c r="C40" s="95">
        <v>3.15</v>
      </c>
      <c r="D40" s="96">
        <v>8220</v>
      </c>
      <c r="E40" s="96">
        <f t="shared" si="0"/>
        <v>8000.5259999999998</v>
      </c>
      <c r="F40" s="97">
        <v>45</v>
      </c>
      <c r="G40" s="98">
        <v>11</v>
      </c>
      <c r="H40" s="98">
        <v>11.15</v>
      </c>
      <c r="I40" s="96">
        <v>8220</v>
      </c>
      <c r="J40" s="96">
        <f t="shared" si="1"/>
        <v>8000.5259999999998</v>
      </c>
      <c r="K40" s="97">
        <v>77</v>
      </c>
      <c r="L40" s="98">
        <v>19</v>
      </c>
      <c r="M40" s="98">
        <v>19.149999999999999</v>
      </c>
      <c r="N40" s="96">
        <v>8220</v>
      </c>
      <c r="O40" s="96">
        <f t="shared" si="2"/>
        <v>8000.5259999999998</v>
      </c>
    </row>
    <row r="41" spans="1:15" ht="12.75" customHeight="1">
      <c r="A41" s="93">
        <v>14</v>
      </c>
      <c r="B41" s="93">
        <v>3.15</v>
      </c>
      <c r="C41" s="98">
        <v>3.3</v>
      </c>
      <c r="D41" s="96">
        <v>8220</v>
      </c>
      <c r="E41" s="96">
        <f t="shared" si="0"/>
        <v>8000.5259999999998</v>
      </c>
      <c r="F41" s="97">
        <v>46</v>
      </c>
      <c r="G41" s="98">
        <v>11.15</v>
      </c>
      <c r="H41" s="98">
        <v>11.3</v>
      </c>
      <c r="I41" s="96">
        <v>8220</v>
      </c>
      <c r="J41" s="96">
        <f t="shared" si="1"/>
        <v>8000.5259999999998</v>
      </c>
      <c r="K41" s="97">
        <v>78</v>
      </c>
      <c r="L41" s="98">
        <v>19.149999999999999</v>
      </c>
      <c r="M41" s="98">
        <v>19.3</v>
      </c>
      <c r="N41" s="96">
        <v>8220</v>
      </c>
      <c r="O41" s="96">
        <f t="shared" si="2"/>
        <v>8000.5259999999998</v>
      </c>
    </row>
    <row r="42" spans="1:15" ht="12.75" customHeight="1">
      <c r="A42" s="93">
        <v>15</v>
      </c>
      <c r="B42" s="99">
        <v>3.3</v>
      </c>
      <c r="C42" s="95">
        <v>3.45</v>
      </c>
      <c r="D42" s="96">
        <v>8220</v>
      </c>
      <c r="E42" s="96">
        <f t="shared" si="0"/>
        <v>8000.5259999999998</v>
      </c>
      <c r="F42" s="97">
        <v>47</v>
      </c>
      <c r="G42" s="98">
        <v>11.3</v>
      </c>
      <c r="H42" s="98">
        <v>11.45</v>
      </c>
      <c r="I42" s="96">
        <v>8220</v>
      </c>
      <c r="J42" s="96">
        <f t="shared" si="1"/>
        <v>8000.5259999999998</v>
      </c>
      <c r="K42" s="97">
        <v>79</v>
      </c>
      <c r="L42" s="98">
        <v>19.3</v>
      </c>
      <c r="M42" s="98">
        <v>19.45</v>
      </c>
      <c r="N42" s="96">
        <v>8220</v>
      </c>
      <c r="O42" s="96">
        <f t="shared" si="2"/>
        <v>8000.5259999999998</v>
      </c>
    </row>
    <row r="43" spans="1:15" ht="12.75" customHeight="1">
      <c r="A43" s="93">
        <v>16</v>
      </c>
      <c r="B43" s="93">
        <v>3.45</v>
      </c>
      <c r="C43" s="98">
        <v>4</v>
      </c>
      <c r="D43" s="96">
        <v>8220</v>
      </c>
      <c r="E43" s="96">
        <f t="shared" si="0"/>
        <v>8000.5259999999998</v>
      </c>
      <c r="F43" s="97">
        <v>48</v>
      </c>
      <c r="G43" s="98">
        <v>11.45</v>
      </c>
      <c r="H43" s="98">
        <v>12</v>
      </c>
      <c r="I43" s="96">
        <v>8220</v>
      </c>
      <c r="J43" s="96">
        <f t="shared" si="1"/>
        <v>8000.5259999999998</v>
      </c>
      <c r="K43" s="97">
        <v>80</v>
      </c>
      <c r="L43" s="98">
        <v>19.45</v>
      </c>
      <c r="M43" s="98">
        <v>20</v>
      </c>
      <c r="N43" s="96">
        <v>8220</v>
      </c>
      <c r="O43" s="96">
        <f t="shared" si="2"/>
        <v>8000.5259999999998</v>
      </c>
    </row>
    <row r="44" spans="1:15" ht="12.75" customHeight="1">
      <c r="A44" s="93">
        <v>17</v>
      </c>
      <c r="B44" s="99">
        <v>4</v>
      </c>
      <c r="C44" s="95">
        <v>4.1500000000000004</v>
      </c>
      <c r="D44" s="96">
        <v>8220</v>
      </c>
      <c r="E44" s="96">
        <f t="shared" si="0"/>
        <v>8000.5259999999998</v>
      </c>
      <c r="F44" s="97">
        <v>49</v>
      </c>
      <c r="G44" s="98">
        <v>12</v>
      </c>
      <c r="H44" s="98">
        <v>12.15</v>
      </c>
      <c r="I44" s="96">
        <v>8220</v>
      </c>
      <c r="J44" s="96">
        <f t="shared" si="1"/>
        <v>8000.5259999999998</v>
      </c>
      <c r="K44" s="97">
        <v>81</v>
      </c>
      <c r="L44" s="98">
        <v>20</v>
      </c>
      <c r="M44" s="98">
        <v>20.149999999999999</v>
      </c>
      <c r="N44" s="96">
        <v>8220</v>
      </c>
      <c r="O44" s="96">
        <f t="shared" si="2"/>
        <v>8000.5259999999998</v>
      </c>
    </row>
    <row r="45" spans="1:15" ht="12.75" customHeight="1">
      <c r="A45" s="93">
        <v>18</v>
      </c>
      <c r="B45" s="93">
        <v>4.1500000000000004</v>
      </c>
      <c r="C45" s="98">
        <v>4.3</v>
      </c>
      <c r="D45" s="96">
        <v>8220</v>
      </c>
      <c r="E45" s="96">
        <f t="shared" si="0"/>
        <v>8000.5259999999998</v>
      </c>
      <c r="F45" s="97">
        <v>50</v>
      </c>
      <c r="G45" s="98">
        <v>12.15</v>
      </c>
      <c r="H45" s="98">
        <v>12.3</v>
      </c>
      <c r="I45" s="96">
        <v>8220</v>
      </c>
      <c r="J45" s="96">
        <f t="shared" si="1"/>
        <v>8000.5259999999998</v>
      </c>
      <c r="K45" s="97">
        <v>82</v>
      </c>
      <c r="L45" s="98">
        <v>20.149999999999999</v>
      </c>
      <c r="M45" s="98">
        <v>20.3</v>
      </c>
      <c r="N45" s="96">
        <v>8220</v>
      </c>
      <c r="O45" s="96">
        <f t="shared" si="2"/>
        <v>8000.5259999999998</v>
      </c>
    </row>
    <row r="46" spans="1:15" ht="12.75" customHeight="1">
      <c r="A46" s="93">
        <v>19</v>
      </c>
      <c r="B46" s="99">
        <v>4.3</v>
      </c>
      <c r="C46" s="95">
        <v>4.45</v>
      </c>
      <c r="D46" s="96">
        <v>8220</v>
      </c>
      <c r="E46" s="96">
        <f t="shared" si="0"/>
        <v>8000.5259999999998</v>
      </c>
      <c r="F46" s="97">
        <v>51</v>
      </c>
      <c r="G46" s="98">
        <v>12.3</v>
      </c>
      <c r="H46" s="98">
        <v>12.45</v>
      </c>
      <c r="I46" s="96">
        <v>8220</v>
      </c>
      <c r="J46" s="96">
        <f t="shared" si="1"/>
        <v>8000.5259999999998</v>
      </c>
      <c r="K46" s="97">
        <v>83</v>
      </c>
      <c r="L46" s="98">
        <v>20.3</v>
      </c>
      <c r="M46" s="98">
        <v>20.45</v>
      </c>
      <c r="N46" s="96">
        <v>8220</v>
      </c>
      <c r="O46" s="96">
        <f t="shared" si="2"/>
        <v>8000.5259999999998</v>
      </c>
    </row>
    <row r="47" spans="1:15" ht="12.75" customHeight="1">
      <c r="A47" s="93">
        <v>20</v>
      </c>
      <c r="B47" s="93">
        <v>4.45</v>
      </c>
      <c r="C47" s="98">
        <v>5</v>
      </c>
      <c r="D47" s="96">
        <v>8220</v>
      </c>
      <c r="E47" s="96">
        <f t="shared" si="0"/>
        <v>8000.5259999999998</v>
      </c>
      <c r="F47" s="97">
        <v>52</v>
      </c>
      <c r="G47" s="98">
        <v>12.45</v>
      </c>
      <c r="H47" s="98">
        <v>13</v>
      </c>
      <c r="I47" s="96">
        <v>8220</v>
      </c>
      <c r="J47" s="96">
        <f t="shared" si="1"/>
        <v>8000.5259999999998</v>
      </c>
      <c r="K47" s="97">
        <v>84</v>
      </c>
      <c r="L47" s="98">
        <v>20.45</v>
      </c>
      <c r="M47" s="98">
        <v>21</v>
      </c>
      <c r="N47" s="96">
        <v>8220</v>
      </c>
      <c r="O47" s="96">
        <f t="shared" si="2"/>
        <v>8000.5259999999998</v>
      </c>
    </row>
    <row r="48" spans="1:15" ht="12.75" customHeight="1">
      <c r="A48" s="93">
        <v>21</v>
      </c>
      <c r="B48" s="98">
        <v>5</v>
      </c>
      <c r="C48" s="95">
        <v>5.15</v>
      </c>
      <c r="D48" s="96">
        <v>8220</v>
      </c>
      <c r="E48" s="96">
        <f t="shared" si="0"/>
        <v>8000.5259999999998</v>
      </c>
      <c r="F48" s="97">
        <v>53</v>
      </c>
      <c r="G48" s="98">
        <v>13</v>
      </c>
      <c r="H48" s="98">
        <v>13.15</v>
      </c>
      <c r="I48" s="96">
        <v>8220</v>
      </c>
      <c r="J48" s="96">
        <f t="shared" si="1"/>
        <v>8000.5259999999998</v>
      </c>
      <c r="K48" s="97">
        <v>85</v>
      </c>
      <c r="L48" s="98">
        <v>21</v>
      </c>
      <c r="M48" s="98">
        <v>21.15</v>
      </c>
      <c r="N48" s="96">
        <v>8220</v>
      </c>
      <c r="O48" s="96">
        <f t="shared" si="2"/>
        <v>8000.5259999999998</v>
      </c>
    </row>
    <row r="49" spans="1:18" ht="12.75" customHeight="1">
      <c r="A49" s="93">
        <v>22</v>
      </c>
      <c r="B49" s="95">
        <v>5.15</v>
      </c>
      <c r="C49" s="98">
        <v>5.3</v>
      </c>
      <c r="D49" s="96">
        <v>8220</v>
      </c>
      <c r="E49" s="96">
        <f t="shared" si="0"/>
        <v>8000.5259999999998</v>
      </c>
      <c r="F49" s="97">
        <v>54</v>
      </c>
      <c r="G49" s="98">
        <v>13.15</v>
      </c>
      <c r="H49" s="98">
        <v>13.3</v>
      </c>
      <c r="I49" s="96">
        <v>8220</v>
      </c>
      <c r="J49" s="96">
        <f t="shared" si="1"/>
        <v>8000.5259999999998</v>
      </c>
      <c r="K49" s="97">
        <v>86</v>
      </c>
      <c r="L49" s="98">
        <v>21.15</v>
      </c>
      <c r="M49" s="98">
        <v>21.3</v>
      </c>
      <c r="N49" s="96">
        <v>8220</v>
      </c>
      <c r="O49" s="96">
        <f t="shared" si="2"/>
        <v>8000.5259999999998</v>
      </c>
    </row>
    <row r="50" spans="1:18" ht="12.75" customHeight="1">
      <c r="A50" s="93">
        <v>23</v>
      </c>
      <c r="B50" s="98">
        <v>5.3</v>
      </c>
      <c r="C50" s="95">
        <v>5.45</v>
      </c>
      <c r="D50" s="96">
        <v>8220</v>
      </c>
      <c r="E50" s="96">
        <f t="shared" si="0"/>
        <v>8000.5259999999998</v>
      </c>
      <c r="F50" s="97">
        <v>55</v>
      </c>
      <c r="G50" s="98">
        <v>13.3</v>
      </c>
      <c r="H50" s="98">
        <v>13.45</v>
      </c>
      <c r="I50" s="96">
        <v>8220</v>
      </c>
      <c r="J50" s="96">
        <f t="shared" si="1"/>
        <v>8000.5259999999998</v>
      </c>
      <c r="K50" s="97">
        <v>87</v>
      </c>
      <c r="L50" s="98">
        <v>21.3</v>
      </c>
      <c r="M50" s="98">
        <v>21.45</v>
      </c>
      <c r="N50" s="96">
        <v>8220</v>
      </c>
      <c r="O50" s="96">
        <f t="shared" si="2"/>
        <v>8000.5259999999998</v>
      </c>
    </row>
    <row r="51" spans="1:18" ht="12.75" customHeight="1">
      <c r="A51" s="93">
        <v>24</v>
      </c>
      <c r="B51" s="95">
        <v>5.45</v>
      </c>
      <c r="C51" s="98">
        <v>6</v>
      </c>
      <c r="D51" s="96">
        <v>8220</v>
      </c>
      <c r="E51" s="96">
        <f t="shared" si="0"/>
        <v>8000.5259999999998</v>
      </c>
      <c r="F51" s="97">
        <v>56</v>
      </c>
      <c r="G51" s="98">
        <v>13.45</v>
      </c>
      <c r="H51" s="98">
        <v>14</v>
      </c>
      <c r="I51" s="96">
        <v>8220</v>
      </c>
      <c r="J51" s="96">
        <f t="shared" si="1"/>
        <v>8000.5259999999998</v>
      </c>
      <c r="K51" s="97">
        <v>88</v>
      </c>
      <c r="L51" s="98">
        <v>21.45</v>
      </c>
      <c r="M51" s="98">
        <v>22</v>
      </c>
      <c r="N51" s="96">
        <v>8220</v>
      </c>
      <c r="O51" s="96">
        <f t="shared" si="2"/>
        <v>8000.5259999999998</v>
      </c>
    </row>
    <row r="52" spans="1:18" ht="12.75" customHeight="1">
      <c r="A52" s="93">
        <v>25</v>
      </c>
      <c r="B52" s="98">
        <v>6</v>
      </c>
      <c r="C52" s="95">
        <v>6.15</v>
      </c>
      <c r="D52" s="96">
        <v>8220</v>
      </c>
      <c r="E52" s="96">
        <f t="shared" si="0"/>
        <v>8000.5259999999998</v>
      </c>
      <c r="F52" s="97">
        <v>57</v>
      </c>
      <c r="G52" s="98">
        <v>14</v>
      </c>
      <c r="H52" s="98">
        <v>14.15</v>
      </c>
      <c r="I52" s="96">
        <v>8220</v>
      </c>
      <c r="J52" s="96">
        <f t="shared" si="1"/>
        <v>8000.5259999999998</v>
      </c>
      <c r="K52" s="97">
        <v>89</v>
      </c>
      <c r="L52" s="98">
        <v>22</v>
      </c>
      <c r="M52" s="98">
        <v>22.15</v>
      </c>
      <c r="N52" s="96">
        <v>8220</v>
      </c>
      <c r="O52" s="96">
        <f t="shared" si="2"/>
        <v>8000.5259999999998</v>
      </c>
    </row>
    <row r="53" spans="1:18" ht="12.75" customHeight="1">
      <c r="A53" s="93">
        <v>26</v>
      </c>
      <c r="B53" s="95">
        <v>6.15</v>
      </c>
      <c r="C53" s="98">
        <v>6.3</v>
      </c>
      <c r="D53" s="96">
        <v>8220</v>
      </c>
      <c r="E53" s="96">
        <f t="shared" si="0"/>
        <v>8000.5259999999998</v>
      </c>
      <c r="F53" s="97">
        <v>58</v>
      </c>
      <c r="G53" s="98">
        <v>14.15</v>
      </c>
      <c r="H53" s="98">
        <v>14.3</v>
      </c>
      <c r="I53" s="96">
        <v>8220</v>
      </c>
      <c r="J53" s="96">
        <f t="shared" si="1"/>
        <v>8000.5259999999998</v>
      </c>
      <c r="K53" s="97">
        <v>90</v>
      </c>
      <c r="L53" s="98">
        <v>22.15</v>
      </c>
      <c r="M53" s="98">
        <v>22.3</v>
      </c>
      <c r="N53" s="96">
        <v>8220</v>
      </c>
      <c r="O53" s="96">
        <f t="shared" si="2"/>
        <v>8000.5259999999998</v>
      </c>
    </row>
    <row r="54" spans="1:18" ht="12.75" customHeight="1">
      <c r="A54" s="93">
        <v>27</v>
      </c>
      <c r="B54" s="98">
        <v>6.3</v>
      </c>
      <c r="C54" s="95">
        <v>6.45</v>
      </c>
      <c r="D54" s="96">
        <v>8220</v>
      </c>
      <c r="E54" s="96">
        <f t="shared" si="0"/>
        <v>8000.5259999999998</v>
      </c>
      <c r="F54" s="97">
        <v>59</v>
      </c>
      <c r="G54" s="98">
        <v>14.3</v>
      </c>
      <c r="H54" s="98">
        <v>14.45</v>
      </c>
      <c r="I54" s="96">
        <v>8220</v>
      </c>
      <c r="J54" s="96">
        <f t="shared" si="1"/>
        <v>8000.5259999999998</v>
      </c>
      <c r="K54" s="97">
        <v>91</v>
      </c>
      <c r="L54" s="98">
        <v>22.3</v>
      </c>
      <c r="M54" s="98">
        <v>22.45</v>
      </c>
      <c r="N54" s="96">
        <v>8220</v>
      </c>
      <c r="O54" s="96">
        <f t="shared" si="2"/>
        <v>8000.5259999999998</v>
      </c>
    </row>
    <row r="55" spans="1:18" ht="12.75" customHeight="1">
      <c r="A55" s="93">
        <v>28</v>
      </c>
      <c r="B55" s="95">
        <v>6.45</v>
      </c>
      <c r="C55" s="98">
        <v>7</v>
      </c>
      <c r="D55" s="96">
        <v>8220</v>
      </c>
      <c r="E55" s="96">
        <f t="shared" si="0"/>
        <v>8000.5259999999998</v>
      </c>
      <c r="F55" s="97">
        <v>60</v>
      </c>
      <c r="G55" s="98">
        <v>14.45</v>
      </c>
      <c r="H55" s="98">
        <v>15</v>
      </c>
      <c r="I55" s="96">
        <v>8220</v>
      </c>
      <c r="J55" s="96">
        <f t="shared" si="1"/>
        <v>8000.5259999999998</v>
      </c>
      <c r="K55" s="97">
        <v>92</v>
      </c>
      <c r="L55" s="98">
        <v>22.45</v>
      </c>
      <c r="M55" s="98">
        <v>23</v>
      </c>
      <c r="N55" s="96">
        <v>8220</v>
      </c>
      <c r="O55" s="96">
        <f t="shared" si="2"/>
        <v>8000.5259999999998</v>
      </c>
    </row>
    <row r="56" spans="1:18" ht="12.75" customHeight="1">
      <c r="A56" s="93">
        <v>29</v>
      </c>
      <c r="B56" s="98">
        <v>7</v>
      </c>
      <c r="C56" s="95">
        <v>7.15</v>
      </c>
      <c r="D56" s="96">
        <v>8220</v>
      </c>
      <c r="E56" s="96">
        <f t="shared" si="0"/>
        <v>8000.5259999999998</v>
      </c>
      <c r="F56" s="97">
        <v>61</v>
      </c>
      <c r="G56" s="98">
        <v>15</v>
      </c>
      <c r="H56" s="98">
        <v>15.15</v>
      </c>
      <c r="I56" s="96">
        <v>8220</v>
      </c>
      <c r="J56" s="96">
        <f t="shared" si="1"/>
        <v>8000.5259999999998</v>
      </c>
      <c r="K56" s="97">
        <v>93</v>
      </c>
      <c r="L56" s="98">
        <v>23</v>
      </c>
      <c r="M56" s="98">
        <v>23.15</v>
      </c>
      <c r="N56" s="96">
        <v>8220</v>
      </c>
      <c r="O56" s="96">
        <f t="shared" si="2"/>
        <v>8000.5259999999998</v>
      </c>
    </row>
    <row r="57" spans="1:18" ht="12.75" customHeight="1">
      <c r="A57" s="93">
        <v>30</v>
      </c>
      <c r="B57" s="95">
        <v>7.15</v>
      </c>
      <c r="C57" s="98">
        <v>7.3</v>
      </c>
      <c r="D57" s="96">
        <v>8220</v>
      </c>
      <c r="E57" s="96">
        <f t="shared" si="0"/>
        <v>8000.5259999999998</v>
      </c>
      <c r="F57" s="97">
        <v>62</v>
      </c>
      <c r="G57" s="98">
        <v>15.15</v>
      </c>
      <c r="H57" s="98">
        <v>15.3</v>
      </c>
      <c r="I57" s="96">
        <v>8220</v>
      </c>
      <c r="J57" s="96">
        <f t="shared" si="1"/>
        <v>8000.5259999999998</v>
      </c>
      <c r="K57" s="97">
        <v>94</v>
      </c>
      <c r="L57" s="98">
        <v>23.15</v>
      </c>
      <c r="M57" s="98">
        <v>23.3</v>
      </c>
      <c r="N57" s="96">
        <v>8220</v>
      </c>
      <c r="O57" s="96">
        <f t="shared" si="2"/>
        <v>8000.5259999999998</v>
      </c>
    </row>
    <row r="58" spans="1:18" ht="12.75" customHeight="1">
      <c r="A58" s="93">
        <v>31</v>
      </c>
      <c r="B58" s="98">
        <v>7.3</v>
      </c>
      <c r="C58" s="95">
        <v>7.45</v>
      </c>
      <c r="D58" s="96">
        <v>8220</v>
      </c>
      <c r="E58" s="96">
        <f t="shared" si="0"/>
        <v>8000.5259999999998</v>
      </c>
      <c r="F58" s="97">
        <v>63</v>
      </c>
      <c r="G58" s="98">
        <v>15.3</v>
      </c>
      <c r="H58" s="98">
        <v>15.45</v>
      </c>
      <c r="I58" s="96">
        <v>8220</v>
      </c>
      <c r="J58" s="96">
        <f t="shared" si="1"/>
        <v>8000.5259999999998</v>
      </c>
      <c r="K58" s="97">
        <v>95</v>
      </c>
      <c r="L58" s="98">
        <v>23.3</v>
      </c>
      <c r="M58" s="98">
        <v>23.45</v>
      </c>
      <c r="N58" s="96">
        <v>8220</v>
      </c>
      <c r="O58" s="96">
        <f t="shared" si="2"/>
        <v>8000.5259999999998</v>
      </c>
    </row>
    <row r="59" spans="1:18" ht="12.75" customHeight="1">
      <c r="A59" s="93">
        <v>32</v>
      </c>
      <c r="B59" s="95">
        <v>7.45</v>
      </c>
      <c r="C59" s="98">
        <v>8</v>
      </c>
      <c r="D59" s="96">
        <v>8220</v>
      </c>
      <c r="E59" s="96">
        <f t="shared" si="0"/>
        <v>8000.5259999999998</v>
      </c>
      <c r="F59" s="97">
        <v>64</v>
      </c>
      <c r="G59" s="98">
        <v>15.45</v>
      </c>
      <c r="H59" s="98">
        <v>16</v>
      </c>
      <c r="I59" s="96">
        <v>8220</v>
      </c>
      <c r="J59" s="96">
        <f t="shared" si="1"/>
        <v>8000.5259999999998</v>
      </c>
      <c r="K59" s="100">
        <v>96</v>
      </c>
      <c r="L59" s="98">
        <v>23.45</v>
      </c>
      <c r="M59" s="101">
        <v>24</v>
      </c>
      <c r="N59" s="96">
        <v>8220</v>
      </c>
      <c r="O59" s="96">
        <f t="shared" si="2"/>
        <v>8000.5259999999998</v>
      </c>
    </row>
    <row r="60" spans="1:18" ht="12.75" customHeight="1">
      <c r="A60" s="102"/>
      <c r="B60" s="23"/>
      <c r="C60" s="103"/>
      <c r="D60" s="104">
        <f>SUM(D28:D59)</f>
        <v>263040</v>
      </c>
      <c r="E60" s="42">
        <f>SUM(E28:E59)</f>
        <v>256016.83200000017</v>
      </c>
      <c r="F60" s="105"/>
      <c r="G60" s="103"/>
      <c r="H60" s="103"/>
      <c r="I60" s="42">
        <f>SUM(I28:I59)</f>
        <v>263040</v>
      </c>
      <c r="J60" s="104">
        <f>SUM(J28:J59)</f>
        <v>256016.83200000017</v>
      </c>
      <c r="K60" s="105"/>
      <c r="L60" s="103"/>
      <c r="M60" s="103"/>
      <c r="N60" s="104">
        <f>SUM(N28:N59)</f>
        <v>263040</v>
      </c>
      <c r="O60" s="42">
        <f>SUM(O28:O59)</f>
        <v>256016.83200000017</v>
      </c>
      <c r="P60" s="88"/>
      <c r="Q60" s="106"/>
      <c r="R60" s="88"/>
    </row>
    <row r="64" spans="1:18" ht="12.75" customHeight="1">
      <c r="A64" s="52" t="s">
        <v>164</v>
      </c>
      <c r="B64" s="52">
        <f>SUM(D60,I60,N60)/(4000*1000)</f>
        <v>0.19728000000000001</v>
      </c>
      <c r="C64" s="52">
        <f>ROUNDDOWN(SUM(E60,J60,O60)/(4000*1000),4)</f>
        <v>0.192</v>
      </c>
    </row>
    <row r="66" spans="1:17" ht="12.75" customHeight="1">
      <c r="A66" s="79" t="s">
        <v>30</v>
      </c>
      <c r="D66" s="104"/>
      <c r="E66" s="107"/>
      <c r="J66" s="107"/>
      <c r="O66" s="107"/>
      <c r="Q66" s="107"/>
    </row>
    <row r="67" spans="1:17" ht="12.75" customHeight="1">
      <c r="D67" s="104"/>
      <c r="J67" s="107"/>
      <c r="Q67" s="107"/>
    </row>
    <row r="68" spans="1:17" ht="12.75" customHeight="1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Q68" s="107"/>
    </row>
    <row r="69" spans="1:17" ht="12.75" customHeight="1">
      <c r="A69" s="109" t="s">
        <v>32</v>
      </c>
      <c r="B69" s="109"/>
      <c r="C69" s="109"/>
      <c r="D69" s="104"/>
      <c r="E69" s="110"/>
      <c r="H69" s="107"/>
      <c r="J69" s="107"/>
    </row>
    <row r="70" spans="1:17" ht="12.75" customHeight="1">
      <c r="D70" s="104"/>
      <c r="E70" s="107"/>
      <c r="H70" s="107"/>
      <c r="J70" s="107"/>
    </row>
    <row r="71" spans="1:17" ht="12.75" customHeight="1">
      <c r="D71" s="104"/>
      <c r="E71" s="107"/>
      <c r="H71" s="107"/>
      <c r="M71" s="83" t="s">
        <v>33</v>
      </c>
    </row>
    <row r="72" spans="1:17" ht="12.75" customHeight="1">
      <c r="D72" s="104"/>
      <c r="E72" s="107"/>
      <c r="H72" s="107"/>
    </row>
    <row r="73" spans="1:17" ht="12.75" customHeight="1">
      <c r="D73" s="104"/>
      <c r="E73" s="107"/>
      <c r="H73" s="107"/>
    </row>
    <row r="74" spans="1:17" ht="12.75" customHeight="1">
      <c r="D74" s="104"/>
      <c r="E74" s="107"/>
      <c r="H74" s="107"/>
    </row>
    <row r="75" spans="1:17" ht="12.75" customHeight="1">
      <c r="D75" s="104"/>
      <c r="E75" s="107"/>
      <c r="H75" s="107"/>
    </row>
    <row r="76" spans="1:17" ht="12.75" customHeight="1">
      <c r="D76" s="104"/>
      <c r="E76" s="107"/>
      <c r="H76" s="107"/>
    </row>
    <row r="77" spans="1:17" ht="12.75" customHeight="1">
      <c r="D77" s="104"/>
      <c r="E77" s="107"/>
      <c r="H77" s="107"/>
    </row>
    <row r="78" spans="1:17" ht="12.75" customHeight="1">
      <c r="D78" s="104"/>
      <c r="E78" s="107"/>
      <c r="H78" s="107"/>
    </row>
    <row r="79" spans="1:17" ht="12.75" customHeight="1">
      <c r="D79" s="104"/>
      <c r="E79" s="107"/>
      <c r="H79" s="107"/>
    </row>
    <row r="80" spans="1:17" ht="12.75" customHeight="1">
      <c r="D80" s="104"/>
      <c r="E80" s="107"/>
      <c r="H80" s="107"/>
    </row>
    <row r="81" spans="4:8" ht="12.75" customHeight="1">
      <c r="D81" s="104"/>
      <c r="E81" s="107"/>
      <c r="H81" s="107"/>
    </row>
    <row r="82" spans="4:8" ht="12.75" customHeight="1">
      <c r="D82" s="104"/>
      <c r="E82" s="107"/>
      <c r="H82" s="107"/>
    </row>
    <row r="83" spans="4:8" ht="12.75" customHeight="1">
      <c r="D83" s="104"/>
      <c r="E83" s="107"/>
      <c r="H83" s="107"/>
    </row>
    <row r="84" spans="4:8" ht="12.75" customHeight="1">
      <c r="D84" s="104"/>
      <c r="E84" s="107"/>
      <c r="H84" s="107"/>
    </row>
    <row r="85" spans="4:8" ht="12.75" customHeight="1">
      <c r="D85" s="104"/>
      <c r="E85" s="107"/>
      <c r="H85" s="107"/>
    </row>
    <row r="86" spans="4:8" ht="12.75" customHeight="1">
      <c r="D86" s="104"/>
      <c r="E86" s="107"/>
      <c r="H86" s="107"/>
    </row>
    <row r="87" spans="4:8" ht="12.75" customHeight="1">
      <c r="D87" s="104"/>
      <c r="E87" s="107"/>
      <c r="H87" s="107"/>
    </row>
    <row r="88" spans="4:8" ht="12.75" customHeight="1">
      <c r="D88" s="104"/>
      <c r="E88" s="107"/>
      <c r="H88" s="107"/>
    </row>
    <row r="89" spans="4:8" ht="12.75" customHeight="1">
      <c r="D89" s="104"/>
      <c r="E89" s="107"/>
      <c r="H89" s="107"/>
    </row>
    <row r="90" spans="4:8" ht="12.75" customHeight="1">
      <c r="D90" s="104"/>
      <c r="E90" s="107"/>
      <c r="H90" s="107"/>
    </row>
    <row r="91" spans="4:8" ht="12.75" customHeight="1">
      <c r="D91" s="104"/>
      <c r="E91" s="107"/>
      <c r="H91" s="107"/>
    </row>
    <row r="92" spans="4:8" ht="12.75" customHeight="1">
      <c r="D92" s="104"/>
      <c r="E92" s="107"/>
      <c r="H92" s="107"/>
    </row>
    <row r="93" spans="4:8" ht="12.75" customHeight="1">
      <c r="D93" s="104"/>
      <c r="E93" s="107"/>
      <c r="H93" s="107"/>
    </row>
    <row r="94" spans="4:8" ht="12.75" customHeight="1">
      <c r="D94" s="104"/>
      <c r="E94" s="107"/>
      <c r="H94" s="107"/>
    </row>
    <row r="95" spans="4:8" ht="12.75" customHeight="1">
      <c r="E95" s="107"/>
      <c r="H95" s="107"/>
    </row>
    <row r="96" spans="4:8" ht="12.75" customHeight="1">
      <c r="E96" s="107"/>
      <c r="H96" s="107"/>
    </row>
    <row r="97" spans="4:8" ht="12.75" customHeight="1">
      <c r="E97" s="107"/>
      <c r="H97" s="107"/>
    </row>
    <row r="98" spans="4:8" ht="12.75" customHeight="1">
      <c r="D98" s="111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2:R97"/>
  <sheetViews>
    <sheetView view="pageBreakPreview" topLeftCell="A13" zoomScale="67" zoomScaleNormal="58" zoomScaleSheetLayoutView="67" workbookViewId="0">
      <selection activeCell="F37" sqref="F37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39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40</v>
      </c>
      <c r="N12" s="2" t="s">
        <v>41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15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" t="s">
        <v>20</v>
      </c>
      <c r="D21" s="6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10" t="s">
        <v>29</v>
      </c>
      <c r="C27" s="10" t="s">
        <v>2</v>
      </c>
      <c r="D27" s="66"/>
      <c r="E27" s="66"/>
      <c r="F27" s="66"/>
      <c r="G27" s="10" t="s">
        <v>29</v>
      </c>
      <c r="H27" s="10" t="s">
        <v>2</v>
      </c>
      <c r="I27" s="66"/>
      <c r="J27" s="66"/>
      <c r="K27" s="66"/>
      <c r="L27" s="10" t="s">
        <v>29</v>
      </c>
      <c r="M27" s="10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8210</v>
      </c>
      <c r="E28" s="14">
        <f>D28*(100-2.45)/100</f>
        <v>8008.8549999999996</v>
      </c>
      <c r="F28" s="15">
        <v>33</v>
      </c>
      <c r="G28" s="16">
        <v>8</v>
      </c>
      <c r="H28" s="16">
        <v>8.15</v>
      </c>
      <c r="I28" s="14">
        <v>8210</v>
      </c>
      <c r="J28" s="14">
        <f>I28*(100-2.45)/100</f>
        <v>8008.8549999999996</v>
      </c>
      <c r="K28" s="15">
        <v>65</v>
      </c>
      <c r="L28" s="16">
        <v>16</v>
      </c>
      <c r="M28" s="16">
        <v>16.149999999999999</v>
      </c>
      <c r="N28" s="14">
        <v>8210</v>
      </c>
      <c r="O28" s="14">
        <f>N28*(100-2.45)/100</f>
        <v>8008.8549999999996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8210</v>
      </c>
      <c r="E29" s="14">
        <f t="shared" ref="E29:E59" si="0">D29*(100-2.45)/100</f>
        <v>8008.8549999999996</v>
      </c>
      <c r="F29" s="15">
        <v>34</v>
      </c>
      <c r="G29" s="16">
        <v>8.15</v>
      </c>
      <c r="H29" s="16">
        <v>8.3000000000000007</v>
      </c>
      <c r="I29" s="14">
        <v>8210</v>
      </c>
      <c r="J29" s="14">
        <f t="shared" ref="J29:J59" si="1">I29*(100-2.45)/100</f>
        <v>8008.8549999999996</v>
      </c>
      <c r="K29" s="15">
        <v>66</v>
      </c>
      <c r="L29" s="16">
        <v>16.149999999999999</v>
      </c>
      <c r="M29" s="16">
        <v>16.3</v>
      </c>
      <c r="N29" s="14">
        <v>8210</v>
      </c>
      <c r="O29" s="14">
        <f>N29*(100-2.45)/100</f>
        <v>8008.8549999999996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8210</v>
      </c>
      <c r="E30" s="14">
        <f t="shared" si="0"/>
        <v>8008.8549999999996</v>
      </c>
      <c r="F30" s="15">
        <v>35</v>
      </c>
      <c r="G30" s="16">
        <v>8.3000000000000007</v>
      </c>
      <c r="H30" s="16">
        <v>8.4499999999999993</v>
      </c>
      <c r="I30" s="14">
        <v>8210</v>
      </c>
      <c r="J30" s="14">
        <f t="shared" si="1"/>
        <v>8008.8549999999996</v>
      </c>
      <c r="K30" s="15">
        <v>67</v>
      </c>
      <c r="L30" s="16">
        <v>16.3</v>
      </c>
      <c r="M30" s="16">
        <v>16.45</v>
      </c>
      <c r="N30" s="14">
        <v>8210</v>
      </c>
      <c r="O30" s="14">
        <f t="shared" ref="O30:O59" si="2">N30*(100-2.45)/100</f>
        <v>8008.8549999999996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8210</v>
      </c>
      <c r="E31" s="14">
        <f t="shared" si="0"/>
        <v>8008.8549999999996</v>
      </c>
      <c r="F31" s="15">
        <v>36</v>
      </c>
      <c r="G31" s="16">
        <v>8.4499999999999993</v>
      </c>
      <c r="H31" s="16">
        <v>9</v>
      </c>
      <c r="I31" s="14">
        <v>8210</v>
      </c>
      <c r="J31" s="14">
        <f t="shared" si="1"/>
        <v>8008.8549999999996</v>
      </c>
      <c r="K31" s="15">
        <v>68</v>
      </c>
      <c r="L31" s="16">
        <v>16.45</v>
      </c>
      <c r="M31" s="16">
        <v>17</v>
      </c>
      <c r="N31" s="14">
        <v>8210</v>
      </c>
      <c r="O31" s="14">
        <f t="shared" si="2"/>
        <v>8008.8549999999996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8210</v>
      </c>
      <c r="E32" s="14">
        <f t="shared" si="0"/>
        <v>8008.8549999999996</v>
      </c>
      <c r="F32" s="15">
        <v>37</v>
      </c>
      <c r="G32" s="16">
        <v>9</v>
      </c>
      <c r="H32" s="16">
        <v>9.15</v>
      </c>
      <c r="I32" s="14">
        <v>8210</v>
      </c>
      <c r="J32" s="14">
        <f t="shared" si="1"/>
        <v>8008.8549999999996</v>
      </c>
      <c r="K32" s="15">
        <v>69</v>
      </c>
      <c r="L32" s="16">
        <v>17</v>
      </c>
      <c r="M32" s="16">
        <v>17.149999999999999</v>
      </c>
      <c r="N32" s="14">
        <v>8210</v>
      </c>
      <c r="O32" s="14">
        <f t="shared" si="2"/>
        <v>8008.8549999999996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8210</v>
      </c>
      <c r="E33" s="14">
        <f t="shared" si="0"/>
        <v>8008.8549999999996</v>
      </c>
      <c r="F33" s="15">
        <v>38</v>
      </c>
      <c r="G33" s="16">
        <v>9.15</v>
      </c>
      <c r="H33" s="16">
        <v>9.3000000000000007</v>
      </c>
      <c r="I33" s="14">
        <v>8210</v>
      </c>
      <c r="J33" s="14">
        <f t="shared" si="1"/>
        <v>8008.8549999999996</v>
      </c>
      <c r="K33" s="15">
        <v>70</v>
      </c>
      <c r="L33" s="16">
        <v>17.149999999999999</v>
      </c>
      <c r="M33" s="16">
        <v>17.3</v>
      </c>
      <c r="N33" s="14">
        <v>8210</v>
      </c>
      <c r="O33" s="14">
        <f t="shared" si="2"/>
        <v>8008.8549999999996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8210</v>
      </c>
      <c r="E34" s="14">
        <f t="shared" si="0"/>
        <v>8008.8549999999996</v>
      </c>
      <c r="F34" s="15">
        <v>39</v>
      </c>
      <c r="G34" s="16">
        <v>9.3000000000000007</v>
      </c>
      <c r="H34" s="16">
        <v>9.4499999999999993</v>
      </c>
      <c r="I34" s="14">
        <v>8210</v>
      </c>
      <c r="J34" s="14">
        <f t="shared" si="1"/>
        <v>8008.8549999999996</v>
      </c>
      <c r="K34" s="15">
        <v>71</v>
      </c>
      <c r="L34" s="16">
        <v>17.3</v>
      </c>
      <c r="M34" s="16">
        <v>17.45</v>
      </c>
      <c r="N34" s="14">
        <v>8210</v>
      </c>
      <c r="O34" s="14">
        <f t="shared" si="2"/>
        <v>8008.8549999999996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8210</v>
      </c>
      <c r="E35" s="14">
        <f t="shared" si="0"/>
        <v>8008.8549999999996</v>
      </c>
      <c r="F35" s="15">
        <v>40</v>
      </c>
      <c r="G35" s="16">
        <v>9.4499999999999993</v>
      </c>
      <c r="H35" s="16">
        <v>10</v>
      </c>
      <c r="I35" s="14">
        <v>8210</v>
      </c>
      <c r="J35" s="14">
        <f t="shared" si="1"/>
        <v>8008.8549999999996</v>
      </c>
      <c r="K35" s="15">
        <v>72</v>
      </c>
      <c r="L35" s="19">
        <v>17.45</v>
      </c>
      <c r="M35" s="16">
        <v>18</v>
      </c>
      <c r="N35" s="14">
        <v>8210</v>
      </c>
      <c r="O35" s="14">
        <f t="shared" si="2"/>
        <v>8008.8549999999996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8210</v>
      </c>
      <c r="E36" s="14">
        <f t="shared" si="0"/>
        <v>8008.8549999999996</v>
      </c>
      <c r="F36" s="15">
        <v>41</v>
      </c>
      <c r="G36" s="16">
        <v>10</v>
      </c>
      <c r="H36" s="19">
        <v>10.15</v>
      </c>
      <c r="I36" s="14">
        <v>8210</v>
      </c>
      <c r="J36" s="14">
        <f t="shared" si="1"/>
        <v>8008.8549999999996</v>
      </c>
      <c r="K36" s="15">
        <v>73</v>
      </c>
      <c r="L36" s="19">
        <v>18</v>
      </c>
      <c r="M36" s="16">
        <v>18.149999999999999</v>
      </c>
      <c r="N36" s="14">
        <v>8210</v>
      </c>
      <c r="O36" s="14">
        <f t="shared" si="2"/>
        <v>8008.8549999999996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8210</v>
      </c>
      <c r="E37" s="14">
        <f t="shared" si="0"/>
        <v>8008.8549999999996</v>
      </c>
      <c r="F37" s="15">
        <v>42</v>
      </c>
      <c r="G37" s="16">
        <v>10.15</v>
      </c>
      <c r="H37" s="19">
        <v>10.3</v>
      </c>
      <c r="I37" s="14">
        <v>8210</v>
      </c>
      <c r="J37" s="14">
        <f t="shared" si="1"/>
        <v>8008.8549999999996</v>
      </c>
      <c r="K37" s="15">
        <v>74</v>
      </c>
      <c r="L37" s="19">
        <v>18.149999999999999</v>
      </c>
      <c r="M37" s="16">
        <v>18.3</v>
      </c>
      <c r="N37" s="14">
        <v>8210</v>
      </c>
      <c r="O37" s="14">
        <f t="shared" si="2"/>
        <v>8008.8549999999996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8210</v>
      </c>
      <c r="E38" s="14">
        <f t="shared" si="0"/>
        <v>8008.8549999999996</v>
      </c>
      <c r="F38" s="15">
        <v>43</v>
      </c>
      <c r="G38" s="16">
        <v>10.3</v>
      </c>
      <c r="H38" s="19">
        <v>10.45</v>
      </c>
      <c r="I38" s="14">
        <v>8210</v>
      </c>
      <c r="J38" s="14">
        <f t="shared" si="1"/>
        <v>8008.8549999999996</v>
      </c>
      <c r="K38" s="15">
        <v>75</v>
      </c>
      <c r="L38" s="19">
        <v>18.3</v>
      </c>
      <c r="M38" s="16">
        <v>18.45</v>
      </c>
      <c r="N38" s="14">
        <v>8210</v>
      </c>
      <c r="O38" s="14">
        <f t="shared" si="2"/>
        <v>8008.8549999999996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8210</v>
      </c>
      <c r="E39" s="14">
        <f t="shared" si="0"/>
        <v>8008.8549999999996</v>
      </c>
      <c r="F39" s="15">
        <v>44</v>
      </c>
      <c r="G39" s="16">
        <v>10.45</v>
      </c>
      <c r="H39" s="19">
        <v>11</v>
      </c>
      <c r="I39" s="14">
        <v>8210</v>
      </c>
      <c r="J39" s="14">
        <f t="shared" si="1"/>
        <v>8008.8549999999996</v>
      </c>
      <c r="K39" s="15">
        <v>76</v>
      </c>
      <c r="L39" s="19">
        <v>18.45</v>
      </c>
      <c r="M39" s="16">
        <v>19</v>
      </c>
      <c r="N39" s="14">
        <v>8210</v>
      </c>
      <c r="O39" s="14">
        <f t="shared" si="2"/>
        <v>8008.8549999999996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8210</v>
      </c>
      <c r="E40" s="14">
        <f t="shared" si="0"/>
        <v>8008.8549999999996</v>
      </c>
      <c r="F40" s="15">
        <v>45</v>
      </c>
      <c r="G40" s="16">
        <v>11</v>
      </c>
      <c r="H40" s="19">
        <v>11.15</v>
      </c>
      <c r="I40" s="14">
        <v>8210</v>
      </c>
      <c r="J40" s="14">
        <f t="shared" si="1"/>
        <v>8008.8549999999996</v>
      </c>
      <c r="K40" s="15">
        <v>77</v>
      </c>
      <c r="L40" s="19">
        <v>19</v>
      </c>
      <c r="M40" s="16">
        <v>19.149999999999999</v>
      </c>
      <c r="N40" s="14">
        <v>8210</v>
      </c>
      <c r="O40" s="14">
        <f t="shared" si="2"/>
        <v>8008.8549999999996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8210</v>
      </c>
      <c r="E41" s="14">
        <f t="shared" si="0"/>
        <v>8008.8549999999996</v>
      </c>
      <c r="F41" s="15">
        <v>46</v>
      </c>
      <c r="G41" s="16">
        <v>11.15</v>
      </c>
      <c r="H41" s="19">
        <v>11.3</v>
      </c>
      <c r="I41" s="14">
        <v>8210</v>
      </c>
      <c r="J41" s="14">
        <f t="shared" si="1"/>
        <v>8008.8549999999996</v>
      </c>
      <c r="K41" s="15">
        <v>78</v>
      </c>
      <c r="L41" s="19">
        <v>19.149999999999999</v>
      </c>
      <c r="M41" s="16">
        <v>19.3</v>
      </c>
      <c r="N41" s="14">
        <v>8210</v>
      </c>
      <c r="O41" s="14">
        <f t="shared" si="2"/>
        <v>8008.8549999999996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8210</v>
      </c>
      <c r="E42" s="14">
        <f t="shared" si="0"/>
        <v>8008.8549999999996</v>
      </c>
      <c r="F42" s="15">
        <v>47</v>
      </c>
      <c r="G42" s="16">
        <v>11.3</v>
      </c>
      <c r="H42" s="19">
        <v>11.45</v>
      </c>
      <c r="I42" s="14">
        <v>8210</v>
      </c>
      <c r="J42" s="14">
        <f t="shared" si="1"/>
        <v>8008.8549999999996</v>
      </c>
      <c r="K42" s="15">
        <v>79</v>
      </c>
      <c r="L42" s="19">
        <v>19.3</v>
      </c>
      <c r="M42" s="16">
        <v>19.45</v>
      </c>
      <c r="N42" s="14">
        <v>8210</v>
      </c>
      <c r="O42" s="14">
        <f t="shared" si="2"/>
        <v>8008.8549999999996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8210</v>
      </c>
      <c r="E43" s="14">
        <f t="shared" si="0"/>
        <v>8008.8549999999996</v>
      </c>
      <c r="F43" s="15">
        <v>48</v>
      </c>
      <c r="G43" s="16">
        <v>11.45</v>
      </c>
      <c r="H43" s="19">
        <v>12</v>
      </c>
      <c r="I43" s="14">
        <v>8210</v>
      </c>
      <c r="J43" s="14">
        <f t="shared" si="1"/>
        <v>8008.8549999999996</v>
      </c>
      <c r="K43" s="15">
        <v>80</v>
      </c>
      <c r="L43" s="19">
        <v>19.45</v>
      </c>
      <c r="M43" s="16">
        <v>20</v>
      </c>
      <c r="N43" s="14">
        <v>8210</v>
      </c>
      <c r="O43" s="14">
        <f t="shared" si="2"/>
        <v>8008.8549999999996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8210</v>
      </c>
      <c r="E44" s="14">
        <f t="shared" si="0"/>
        <v>8008.8549999999996</v>
      </c>
      <c r="F44" s="15">
        <v>49</v>
      </c>
      <c r="G44" s="16">
        <v>12</v>
      </c>
      <c r="H44" s="19">
        <v>12.15</v>
      </c>
      <c r="I44" s="14">
        <v>8210</v>
      </c>
      <c r="J44" s="14">
        <f t="shared" si="1"/>
        <v>8008.8549999999996</v>
      </c>
      <c r="K44" s="15">
        <v>81</v>
      </c>
      <c r="L44" s="19">
        <v>20</v>
      </c>
      <c r="M44" s="16">
        <v>20.149999999999999</v>
      </c>
      <c r="N44" s="14">
        <v>8210</v>
      </c>
      <c r="O44" s="14">
        <f t="shared" si="2"/>
        <v>8008.8549999999996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8210</v>
      </c>
      <c r="E45" s="14">
        <f t="shared" si="0"/>
        <v>8008.8549999999996</v>
      </c>
      <c r="F45" s="15">
        <v>50</v>
      </c>
      <c r="G45" s="16">
        <v>12.15</v>
      </c>
      <c r="H45" s="19">
        <v>12.3</v>
      </c>
      <c r="I45" s="14">
        <v>8210</v>
      </c>
      <c r="J45" s="14">
        <f t="shared" si="1"/>
        <v>8008.8549999999996</v>
      </c>
      <c r="K45" s="15">
        <v>82</v>
      </c>
      <c r="L45" s="19">
        <v>20.149999999999999</v>
      </c>
      <c r="M45" s="16">
        <v>20.3</v>
      </c>
      <c r="N45" s="14">
        <v>8210</v>
      </c>
      <c r="O45" s="14">
        <f t="shared" si="2"/>
        <v>8008.8549999999996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8210</v>
      </c>
      <c r="E46" s="14">
        <f t="shared" si="0"/>
        <v>8008.8549999999996</v>
      </c>
      <c r="F46" s="15">
        <v>51</v>
      </c>
      <c r="G46" s="16">
        <v>12.3</v>
      </c>
      <c r="H46" s="19">
        <v>12.45</v>
      </c>
      <c r="I46" s="14">
        <v>8210</v>
      </c>
      <c r="J46" s="14">
        <f t="shared" si="1"/>
        <v>8008.8549999999996</v>
      </c>
      <c r="K46" s="15">
        <v>83</v>
      </c>
      <c r="L46" s="19">
        <v>20.3</v>
      </c>
      <c r="M46" s="16">
        <v>20.45</v>
      </c>
      <c r="N46" s="14">
        <v>8210</v>
      </c>
      <c r="O46" s="14">
        <f t="shared" si="2"/>
        <v>8008.8549999999996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8210</v>
      </c>
      <c r="E47" s="14">
        <f t="shared" si="0"/>
        <v>8008.8549999999996</v>
      </c>
      <c r="F47" s="15">
        <v>52</v>
      </c>
      <c r="G47" s="16">
        <v>12.45</v>
      </c>
      <c r="H47" s="19">
        <v>13</v>
      </c>
      <c r="I47" s="14">
        <v>8210</v>
      </c>
      <c r="J47" s="14">
        <f t="shared" si="1"/>
        <v>8008.8549999999996</v>
      </c>
      <c r="K47" s="15">
        <v>84</v>
      </c>
      <c r="L47" s="19">
        <v>20.45</v>
      </c>
      <c r="M47" s="16">
        <v>21</v>
      </c>
      <c r="N47" s="14">
        <v>8210</v>
      </c>
      <c r="O47" s="14">
        <f t="shared" si="2"/>
        <v>8008.8549999999996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8210</v>
      </c>
      <c r="E48" s="14">
        <f t="shared" si="0"/>
        <v>8008.8549999999996</v>
      </c>
      <c r="F48" s="15">
        <v>53</v>
      </c>
      <c r="G48" s="16">
        <v>13</v>
      </c>
      <c r="H48" s="19">
        <v>13.15</v>
      </c>
      <c r="I48" s="14">
        <v>8210</v>
      </c>
      <c r="J48" s="14">
        <f t="shared" si="1"/>
        <v>8008.8549999999996</v>
      </c>
      <c r="K48" s="15">
        <v>85</v>
      </c>
      <c r="L48" s="19">
        <v>21</v>
      </c>
      <c r="M48" s="16">
        <v>21.15</v>
      </c>
      <c r="N48" s="14">
        <v>8210</v>
      </c>
      <c r="O48" s="14">
        <f t="shared" si="2"/>
        <v>8008.8549999999996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8210</v>
      </c>
      <c r="E49" s="14">
        <f t="shared" si="0"/>
        <v>8008.8549999999996</v>
      </c>
      <c r="F49" s="15">
        <v>54</v>
      </c>
      <c r="G49" s="16">
        <v>13.15</v>
      </c>
      <c r="H49" s="19">
        <v>13.3</v>
      </c>
      <c r="I49" s="14">
        <v>8210</v>
      </c>
      <c r="J49" s="14">
        <f t="shared" si="1"/>
        <v>8008.8549999999996</v>
      </c>
      <c r="K49" s="15">
        <v>86</v>
      </c>
      <c r="L49" s="19">
        <v>21.15</v>
      </c>
      <c r="M49" s="16">
        <v>21.3</v>
      </c>
      <c r="N49" s="14">
        <v>8210</v>
      </c>
      <c r="O49" s="14">
        <f t="shared" si="2"/>
        <v>8008.8549999999996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8210</v>
      </c>
      <c r="E50" s="14">
        <f t="shared" si="0"/>
        <v>8008.8549999999996</v>
      </c>
      <c r="F50" s="15">
        <v>55</v>
      </c>
      <c r="G50" s="16">
        <v>13.3</v>
      </c>
      <c r="H50" s="19">
        <v>13.45</v>
      </c>
      <c r="I50" s="14">
        <v>8210</v>
      </c>
      <c r="J50" s="14">
        <f t="shared" si="1"/>
        <v>8008.8549999999996</v>
      </c>
      <c r="K50" s="15">
        <v>87</v>
      </c>
      <c r="L50" s="19">
        <v>21.3</v>
      </c>
      <c r="M50" s="16">
        <v>21.45</v>
      </c>
      <c r="N50" s="14">
        <v>8210</v>
      </c>
      <c r="O50" s="14">
        <f t="shared" si="2"/>
        <v>8008.8549999999996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8210</v>
      </c>
      <c r="E51" s="14">
        <f t="shared" si="0"/>
        <v>8008.8549999999996</v>
      </c>
      <c r="F51" s="15">
        <v>56</v>
      </c>
      <c r="G51" s="16">
        <v>13.45</v>
      </c>
      <c r="H51" s="19">
        <v>14</v>
      </c>
      <c r="I51" s="14">
        <v>8210</v>
      </c>
      <c r="J51" s="14">
        <f t="shared" si="1"/>
        <v>8008.8549999999996</v>
      </c>
      <c r="K51" s="15">
        <v>88</v>
      </c>
      <c r="L51" s="19">
        <v>21.45</v>
      </c>
      <c r="M51" s="16">
        <v>22</v>
      </c>
      <c r="N51" s="14">
        <v>8210</v>
      </c>
      <c r="O51" s="14">
        <f t="shared" si="2"/>
        <v>8008.8549999999996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8210</v>
      </c>
      <c r="E52" s="14">
        <f t="shared" si="0"/>
        <v>8008.8549999999996</v>
      </c>
      <c r="F52" s="15">
        <v>57</v>
      </c>
      <c r="G52" s="16">
        <v>14</v>
      </c>
      <c r="H52" s="19">
        <v>14.15</v>
      </c>
      <c r="I52" s="14">
        <v>8210</v>
      </c>
      <c r="J52" s="14">
        <f t="shared" si="1"/>
        <v>8008.8549999999996</v>
      </c>
      <c r="K52" s="15">
        <v>89</v>
      </c>
      <c r="L52" s="19">
        <v>22</v>
      </c>
      <c r="M52" s="16">
        <v>22.15</v>
      </c>
      <c r="N52" s="14">
        <v>8210</v>
      </c>
      <c r="O52" s="14">
        <f t="shared" si="2"/>
        <v>8008.8549999999996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8210</v>
      </c>
      <c r="E53" s="14">
        <f t="shared" si="0"/>
        <v>8008.8549999999996</v>
      </c>
      <c r="F53" s="15">
        <v>58</v>
      </c>
      <c r="G53" s="16">
        <v>14.15</v>
      </c>
      <c r="H53" s="19">
        <v>14.3</v>
      </c>
      <c r="I53" s="14">
        <v>8210</v>
      </c>
      <c r="J53" s="14">
        <f t="shared" si="1"/>
        <v>8008.8549999999996</v>
      </c>
      <c r="K53" s="15">
        <v>90</v>
      </c>
      <c r="L53" s="19">
        <v>22.15</v>
      </c>
      <c r="M53" s="16">
        <v>22.3</v>
      </c>
      <c r="N53" s="14">
        <v>8210</v>
      </c>
      <c r="O53" s="14">
        <f t="shared" si="2"/>
        <v>8008.8549999999996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8210</v>
      </c>
      <c r="E54" s="14">
        <f t="shared" si="0"/>
        <v>8008.8549999999996</v>
      </c>
      <c r="F54" s="15">
        <v>59</v>
      </c>
      <c r="G54" s="16">
        <v>14.3</v>
      </c>
      <c r="H54" s="19">
        <v>14.45</v>
      </c>
      <c r="I54" s="14">
        <v>8210</v>
      </c>
      <c r="J54" s="14">
        <f t="shared" si="1"/>
        <v>8008.8549999999996</v>
      </c>
      <c r="K54" s="15">
        <v>91</v>
      </c>
      <c r="L54" s="19">
        <v>22.3</v>
      </c>
      <c r="M54" s="16">
        <v>22.45</v>
      </c>
      <c r="N54" s="14">
        <v>8210</v>
      </c>
      <c r="O54" s="14">
        <f t="shared" si="2"/>
        <v>8008.8549999999996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8210</v>
      </c>
      <c r="E55" s="14">
        <f t="shared" si="0"/>
        <v>8008.8549999999996</v>
      </c>
      <c r="F55" s="15">
        <v>60</v>
      </c>
      <c r="G55" s="16">
        <v>14.45</v>
      </c>
      <c r="H55" s="16">
        <v>15</v>
      </c>
      <c r="I55" s="14">
        <v>8210</v>
      </c>
      <c r="J55" s="14">
        <f t="shared" si="1"/>
        <v>8008.8549999999996</v>
      </c>
      <c r="K55" s="15">
        <v>92</v>
      </c>
      <c r="L55" s="19">
        <v>22.45</v>
      </c>
      <c r="M55" s="16">
        <v>23</v>
      </c>
      <c r="N55" s="14">
        <v>8210</v>
      </c>
      <c r="O55" s="14">
        <f t="shared" si="2"/>
        <v>8008.8549999999996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8210</v>
      </c>
      <c r="E56" s="14">
        <f t="shared" si="0"/>
        <v>8008.8549999999996</v>
      </c>
      <c r="F56" s="15">
        <v>61</v>
      </c>
      <c r="G56" s="16">
        <v>15</v>
      </c>
      <c r="H56" s="16">
        <v>15.15</v>
      </c>
      <c r="I56" s="14">
        <v>8210</v>
      </c>
      <c r="J56" s="14">
        <f t="shared" si="1"/>
        <v>8008.8549999999996</v>
      </c>
      <c r="K56" s="15">
        <v>93</v>
      </c>
      <c r="L56" s="19">
        <v>23</v>
      </c>
      <c r="M56" s="16">
        <v>23.15</v>
      </c>
      <c r="N56" s="14">
        <v>8210</v>
      </c>
      <c r="O56" s="14">
        <f t="shared" si="2"/>
        <v>8008.8549999999996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8210</v>
      </c>
      <c r="E57" s="14">
        <f t="shared" si="0"/>
        <v>8008.8549999999996</v>
      </c>
      <c r="F57" s="15">
        <v>62</v>
      </c>
      <c r="G57" s="16">
        <v>15.15</v>
      </c>
      <c r="H57" s="16">
        <v>15.3</v>
      </c>
      <c r="I57" s="14">
        <v>8210</v>
      </c>
      <c r="J57" s="14">
        <f t="shared" si="1"/>
        <v>8008.8549999999996</v>
      </c>
      <c r="K57" s="15">
        <v>94</v>
      </c>
      <c r="L57" s="16">
        <v>23.15</v>
      </c>
      <c r="M57" s="16">
        <v>23.3</v>
      </c>
      <c r="N57" s="14">
        <v>8210</v>
      </c>
      <c r="O57" s="14">
        <f t="shared" si="2"/>
        <v>8008.8549999999996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8210</v>
      </c>
      <c r="E58" s="14">
        <f t="shared" si="0"/>
        <v>8008.8549999999996</v>
      </c>
      <c r="F58" s="15">
        <v>63</v>
      </c>
      <c r="G58" s="16">
        <v>15.3</v>
      </c>
      <c r="H58" s="16">
        <v>15.45</v>
      </c>
      <c r="I58" s="14">
        <v>8210</v>
      </c>
      <c r="J58" s="14">
        <f t="shared" si="1"/>
        <v>8008.8549999999996</v>
      </c>
      <c r="K58" s="15">
        <v>95</v>
      </c>
      <c r="L58" s="16">
        <v>23.3</v>
      </c>
      <c r="M58" s="16">
        <v>23.45</v>
      </c>
      <c r="N58" s="14">
        <v>8210</v>
      </c>
      <c r="O58" s="14">
        <f t="shared" si="2"/>
        <v>8008.8549999999996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8210</v>
      </c>
      <c r="E59" s="14">
        <f t="shared" si="0"/>
        <v>8008.8549999999996</v>
      </c>
      <c r="F59" s="15">
        <v>64</v>
      </c>
      <c r="G59" s="16">
        <v>15.45</v>
      </c>
      <c r="H59" s="16">
        <v>16</v>
      </c>
      <c r="I59" s="14">
        <v>8210</v>
      </c>
      <c r="J59" s="14">
        <f t="shared" si="1"/>
        <v>8008.8549999999996</v>
      </c>
      <c r="K59" s="21">
        <v>96</v>
      </c>
      <c r="L59" s="16">
        <v>23.45</v>
      </c>
      <c r="M59" s="22">
        <v>24</v>
      </c>
      <c r="N59" s="14">
        <v>8210</v>
      </c>
      <c r="O59" s="14">
        <f t="shared" si="2"/>
        <v>8008.8549999999996</v>
      </c>
    </row>
    <row r="60" spans="1:18" s="17" customFormat="1" ht="27" customHeight="1">
      <c r="A60" s="39"/>
      <c r="B60" s="40"/>
      <c r="C60" s="41"/>
      <c r="D60" s="26">
        <f>SUM(D28:D59)</f>
        <v>262720</v>
      </c>
      <c r="E60" s="26">
        <f>SUM(E28:E59)</f>
        <v>256283.3600000001</v>
      </c>
      <c r="F60" s="42"/>
      <c r="G60" s="43"/>
      <c r="H60" s="43"/>
      <c r="I60" s="26">
        <f>SUM(I28:I59)</f>
        <v>262720</v>
      </c>
      <c r="J60" s="26">
        <f>SUM(J28:J59)</f>
        <v>256283.3600000001</v>
      </c>
      <c r="K60" s="42"/>
      <c r="L60" s="43"/>
      <c r="M60" s="43"/>
      <c r="N60" s="26">
        <f>SUM(N28:N59)</f>
        <v>262720</v>
      </c>
      <c r="O60" s="26">
        <f>SUM(O28:O59)</f>
        <v>256283.3600000001</v>
      </c>
    </row>
    <row r="61" spans="1:18" s="17" customFormat="1" ht="27" customHeight="1">
      <c r="A61" s="39"/>
      <c r="B61" s="40"/>
      <c r="C61" s="41"/>
      <c r="D61" s="26"/>
      <c r="E61" s="26"/>
      <c r="F61" s="42"/>
      <c r="G61" s="43"/>
      <c r="H61" s="43"/>
      <c r="I61" s="26"/>
      <c r="J61" s="26"/>
      <c r="K61" s="42"/>
      <c r="L61" s="43"/>
      <c r="M61" s="43"/>
      <c r="N61" s="26"/>
      <c r="O61" s="26"/>
    </row>
    <row r="62" spans="1:18" s="17" customFormat="1" ht="27" customHeight="1">
      <c r="A62" s="39" t="s">
        <v>42</v>
      </c>
      <c r="B62" s="40"/>
      <c r="C62" s="46">
        <f>SUM(D60,I60,N60)/(4000*1000)</f>
        <v>0.19703999999999999</v>
      </c>
      <c r="D62" s="46">
        <f>SUM(E60,J60,O60)/(4000*1000)</f>
        <v>0.19221252000000008</v>
      </c>
      <c r="E62" s="26"/>
      <c r="F62" s="42"/>
      <c r="G62" s="43"/>
      <c r="H62" s="43"/>
      <c r="I62" s="26"/>
      <c r="J62" s="26"/>
      <c r="K62" s="42"/>
      <c r="L62" s="43"/>
      <c r="M62" s="43"/>
      <c r="N62" s="26"/>
      <c r="O62" s="26"/>
    </row>
    <row r="63" spans="1:18" s="17" customFormat="1" ht="27" customHeight="1">
      <c r="A63" s="39"/>
      <c r="B63" s="40"/>
      <c r="C63" s="41"/>
      <c r="D63" s="26"/>
      <c r="E63" s="26"/>
      <c r="F63" s="42"/>
      <c r="G63" s="43"/>
      <c r="H63" s="43"/>
      <c r="I63" s="26"/>
      <c r="J63" s="26"/>
      <c r="K63" s="42"/>
      <c r="L63" s="43"/>
      <c r="M63" s="43"/>
      <c r="N63" s="26"/>
      <c r="O63" s="26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7" ht="18" customHeight="1">
      <c r="A65" s="2" t="s">
        <v>30</v>
      </c>
      <c r="D65" s="26"/>
      <c r="E65" s="31"/>
      <c r="J65" s="31"/>
      <c r="O65" s="31"/>
      <c r="Q65" s="31"/>
    </row>
    <row r="66" spans="1:17" ht="18" customHeight="1">
      <c r="D66" s="26"/>
      <c r="J66" s="31"/>
      <c r="Q66" s="31"/>
    </row>
    <row r="67" spans="1:17" ht="18" customHeight="1">
      <c r="A67" s="32" t="s">
        <v>31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Q67" s="31"/>
    </row>
    <row r="68" spans="1:17" ht="18" customHeight="1">
      <c r="A68" s="33" t="s">
        <v>32</v>
      </c>
      <c r="B68" s="33"/>
      <c r="C68" s="33"/>
      <c r="D68" s="26"/>
      <c r="E68" s="34"/>
      <c r="H68" s="31"/>
      <c r="J68" s="31"/>
    </row>
    <row r="69" spans="1:17" ht="18" customHeight="1">
      <c r="D69" s="26"/>
      <c r="E69" s="31"/>
      <c r="H69" s="31"/>
      <c r="J69" s="31"/>
    </row>
    <row r="70" spans="1:17" ht="18" customHeight="1">
      <c r="D70" s="26"/>
      <c r="E70" s="31"/>
      <c r="H70" s="31"/>
      <c r="M70" s="1" t="s">
        <v>33</v>
      </c>
    </row>
    <row r="71" spans="1:17" ht="18" customHeight="1">
      <c r="D71" s="26"/>
      <c r="E71" s="31"/>
      <c r="H71" s="31"/>
    </row>
    <row r="72" spans="1:17" ht="18" customHeight="1">
      <c r="D72" s="26"/>
      <c r="E72" s="31"/>
      <c r="H72" s="31"/>
    </row>
    <row r="73" spans="1:17" ht="18" customHeight="1">
      <c r="D73" s="26"/>
      <c r="E73" s="31"/>
      <c r="H73" s="31"/>
    </row>
    <row r="74" spans="1:17" ht="18" customHeight="1">
      <c r="D74" s="26"/>
      <c r="E74" s="31"/>
      <c r="H74" s="31"/>
    </row>
    <row r="75" spans="1:17" ht="18" customHeight="1">
      <c r="D75" s="26"/>
      <c r="E75" s="31"/>
      <c r="H75" s="31"/>
    </row>
    <row r="76" spans="1:17" ht="18" customHeight="1">
      <c r="D76" s="26"/>
      <c r="E76" s="31"/>
      <c r="H76" s="31"/>
    </row>
    <row r="77" spans="1:17" ht="18" customHeight="1">
      <c r="D77" s="26"/>
      <c r="E77" s="31"/>
      <c r="H77" s="31"/>
    </row>
    <row r="78" spans="1:17" ht="18" customHeight="1">
      <c r="D78" s="26"/>
      <c r="E78" s="31"/>
      <c r="H78" s="31"/>
    </row>
    <row r="79" spans="1:17" ht="18" customHeight="1">
      <c r="D79" s="26"/>
      <c r="E79" s="31"/>
      <c r="H79" s="31"/>
    </row>
    <row r="80" spans="1:17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s="3" customFormat="1" ht="18" customHeight="1">
      <c r="A85" s="1"/>
      <c r="B85" s="1"/>
      <c r="C85" s="1"/>
      <c r="D85" s="26"/>
      <c r="E85" s="31"/>
      <c r="F85" s="1"/>
      <c r="G85" s="1"/>
      <c r="H85" s="31"/>
      <c r="J85" s="1"/>
      <c r="K85" s="1"/>
      <c r="L85" s="1"/>
      <c r="M85" s="1"/>
      <c r="N85" s="1"/>
      <c r="O85" s="1"/>
      <c r="P85" s="1"/>
      <c r="Q85" s="1"/>
      <c r="R85" s="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35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D97" s="36"/>
      <c r="E97" s="1"/>
      <c r="F97" s="1"/>
      <c r="G97" s="1"/>
      <c r="H97" s="1"/>
      <c r="J97" s="1"/>
      <c r="K97" s="1"/>
      <c r="L97" s="1"/>
      <c r="M97" s="1"/>
      <c r="N97" s="1"/>
      <c r="O97" s="1"/>
      <c r="P97" s="1"/>
      <c r="Q97" s="1"/>
      <c r="R97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2"/>
  </cols>
  <sheetData>
    <row r="2" spans="1:15" ht="12.75" customHeight="1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4" spans="1:15" ht="12.75" customHeight="1">
      <c r="A4" s="79" t="s">
        <v>165</v>
      </c>
      <c r="B4" s="79"/>
      <c r="C4" s="79"/>
      <c r="D4" s="79"/>
      <c r="E4" s="79"/>
      <c r="F4" s="79"/>
      <c r="G4" s="79"/>
      <c r="H4" s="79"/>
      <c r="I4" s="79"/>
    </row>
    <row r="5" spans="1:15" ht="12.75" customHeight="1">
      <c r="A5" s="79"/>
    </row>
    <row r="6" spans="1:15" ht="12.75" customHeight="1">
      <c r="A6" s="79" t="s">
        <v>2</v>
      </c>
    </row>
    <row r="7" spans="1:15" ht="12.75" customHeight="1">
      <c r="A7" s="79" t="s">
        <v>3</v>
      </c>
    </row>
    <row r="8" spans="1:15" ht="12.75" customHeight="1">
      <c r="A8" s="79" t="s">
        <v>4</v>
      </c>
      <c r="H8" s="80"/>
    </row>
    <row r="9" spans="1:15" ht="12.75" customHeight="1">
      <c r="A9" s="79" t="s">
        <v>5</v>
      </c>
    </row>
    <row r="10" spans="1:15" ht="12.75" customHeight="1">
      <c r="A10" s="79" t="s">
        <v>6</v>
      </c>
    </row>
    <row r="11" spans="1:15" ht="12.75" customHeight="1">
      <c r="A11" s="79"/>
      <c r="G11" s="28"/>
    </row>
    <row r="12" spans="1:15" ht="12.75" customHeight="1">
      <c r="A12" s="79" t="s">
        <v>166</v>
      </c>
      <c r="N12" s="79" t="s">
        <v>167</v>
      </c>
    </row>
    <row r="13" spans="1:15" ht="12.75" customHeight="1">
      <c r="A13" s="79"/>
    </row>
    <row r="14" spans="1:15" ht="12.75" customHeight="1">
      <c r="A14" s="79" t="s">
        <v>9</v>
      </c>
      <c r="N14" s="81" t="s">
        <v>10</v>
      </c>
      <c r="O14" s="82" t="s">
        <v>11</v>
      </c>
    </row>
    <row r="15" spans="1:15" ht="12.75" customHeight="1">
      <c r="N15" s="81"/>
      <c r="O15" s="82"/>
    </row>
    <row r="16" spans="1:15" ht="12.75" customHeight="1">
      <c r="A16" s="83" t="s">
        <v>12</v>
      </c>
      <c r="N16" s="84"/>
      <c r="O16" s="85"/>
    </row>
    <row r="17" spans="1:15" ht="12.75" customHeight="1">
      <c r="A17" s="83" t="s">
        <v>13</v>
      </c>
      <c r="N17" s="86" t="s">
        <v>14</v>
      </c>
      <c r="O17" s="87" t="s">
        <v>168</v>
      </c>
    </row>
    <row r="18" spans="1:15" ht="12.75" customHeight="1">
      <c r="A18" s="83" t="s">
        <v>16</v>
      </c>
      <c r="N18" s="86"/>
      <c r="O18" s="87"/>
    </row>
    <row r="19" spans="1:15" ht="12.75" customHeight="1">
      <c r="A19" s="83" t="s">
        <v>17</v>
      </c>
      <c r="N19" s="86"/>
      <c r="O19" s="87"/>
    </row>
    <row r="20" spans="1:15" ht="12.75" customHeight="1">
      <c r="A20" s="83" t="s">
        <v>18</v>
      </c>
      <c r="N20" s="86"/>
      <c r="O20" s="87"/>
    </row>
    <row r="21" spans="1:15" ht="12.75" customHeight="1">
      <c r="A21" s="79" t="s">
        <v>19</v>
      </c>
      <c r="C21" s="78" t="s">
        <v>20</v>
      </c>
      <c r="D21" s="78"/>
      <c r="N21" s="88"/>
      <c r="O21" s="88"/>
    </row>
    <row r="23" spans="1:15" ht="12.75" customHeight="1">
      <c r="A23" s="79" t="s">
        <v>21</v>
      </c>
      <c r="E23" s="79" t="s">
        <v>22</v>
      </c>
    </row>
    <row r="24" spans="1:15" ht="12.75" customHeight="1">
      <c r="G24" s="79" t="s">
        <v>23</v>
      </c>
    </row>
    <row r="25" spans="1:15" ht="12.75" customHeight="1">
      <c r="A25" s="89"/>
      <c r="B25" s="90" t="s">
        <v>24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5" ht="12.75" customHeight="1">
      <c r="A26" s="91" t="s">
        <v>25</v>
      </c>
      <c r="B26" s="92" t="s">
        <v>26</v>
      </c>
      <c r="C26" s="92"/>
      <c r="D26" s="91" t="s">
        <v>27</v>
      </c>
      <c r="E26" s="91" t="s">
        <v>28</v>
      </c>
      <c r="F26" s="91" t="s">
        <v>25</v>
      </c>
      <c r="G26" s="92" t="s">
        <v>26</v>
      </c>
      <c r="H26" s="92"/>
      <c r="I26" s="91" t="s">
        <v>27</v>
      </c>
      <c r="J26" s="91" t="s">
        <v>28</v>
      </c>
      <c r="K26" s="91" t="s">
        <v>25</v>
      </c>
      <c r="L26" s="92" t="s">
        <v>26</v>
      </c>
      <c r="M26" s="92"/>
      <c r="N26" s="91" t="s">
        <v>27</v>
      </c>
      <c r="O26" s="91" t="s">
        <v>28</v>
      </c>
    </row>
    <row r="27" spans="1:15" ht="12.75" customHeight="1">
      <c r="A27" s="91"/>
      <c r="B27" s="92" t="s">
        <v>29</v>
      </c>
      <c r="C27" s="92" t="s">
        <v>2</v>
      </c>
      <c r="D27" s="91"/>
      <c r="E27" s="91"/>
      <c r="F27" s="91"/>
      <c r="G27" s="92" t="s">
        <v>29</v>
      </c>
      <c r="H27" s="92" t="s">
        <v>2</v>
      </c>
      <c r="I27" s="91"/>
      <c r="J27" s="91"/>
      <c r="K27" s="91"/>
      <c r="L27" s="92" t="s">
        <v>29</v>
      </c>
      <c r="M27" s="92" t="s">
        <v>2</v>
      </c>
      <c r="N27" s="91"/>
      <c r="O27" s="91"/>
    </row>
    <row r="28" spans="1:15" ht="12.75" customHeight="1">
      <c r="A28" s="93">
        <v>1</v>
      </c>
      <c r="B28" s="94">
        <v>0</v>
      </c>
      <c r="C28" s="95">
        <v>0.15</v>
      </c>
      <c r="D28" s="96">
        <v>10280</v>
      </c>
      <c r="E28" s="96">
        <f t="shared" ref="E28:E59" si="0">D28*(100-2.67)/100</f>
        <v>10005.523999999999</v>
      </c>
      <c r="F28" s="97">
        <v>33</v>
      </c>
      <c r="G28" s="98">
        <v>8</v>
      </c>
      <c r="H28" s="98">
        <v>8.15</v>
      </c>
      <c r="I28" s="96">
        <v>10280</v>
      </c>
      <c r="J28" s="96">
        <f t="shared" ref="J28:J59" si="1">I28*(100-2.67)/100</f>
        <v>10005.523999999999</v>
      </c>
      <c r="K28" s="97">
        <v>65</v>
      </c>
      <c r="L28" s="98">
        <v>16</v>
      </c>
      <c r="M28" s="98">
        <v>16.149999999999999</v>
      </c>
      <c r="N28" s="96">
        <v>10280</v>
      </c>
      <c r="O28" s="96">
        <f t="shared" ref="O28:O59" si="2">N28*(100-2.67)/100</f>
        <v>10005.523999999999</v>
      </c>
    </row>
    <row r="29" spans="1:15" ht="12.75" customHeight="1">
      <c r="A29" s="93">
        <v>2</v>
      </c>
      <c r="B29" s="93">
        <v>0.15</v>
      </c>
      <c r="C29" s="99">
        <v>0.3</v>
      </c>
      <c r="D29" s="96">
        <v>10280</v>
      </c>
      <c r="E29" s="96">
        <f t="shared" si="0"/>
        <v>10005.523999999999</v>
      </c>
      <c r="F29" s="97">
        <v>34</v>
      </c>
      <c r="G29" s="98">
        <v>8.15</v>
      </c>
      <c r="H29" s="98">
        <v>8.3000000000000007</v>
      </c>
      <c r="I29" s="96">
        <v>10280</v>
      </c>
      <c r="J29" s="96">
        <f t="shared" si="1"/>
        <v>10005.523999999999</v>
      </c>
      <c r="K29" s="97">
        <v>66</v>
      </c>
      <c r="L29" s="98">
        <v>16.149999999999999</v>
      </c>
      <c r="M29" s="98">
        <v>16.3</v>
      </c>
      <c r="N29" s="96">
        <v>10280</v>
      </c>
      <c r="O29" s="96">
        <f t="shared" si="2"/>
        <v>10005.523999999999</v>
      </c>
    </row>
    <row r="30" spans="1:15" ht="12.75" customHeight="1">
      <c r="A30" s="93">
        <v>3</v>
      </c>
      <c r="B30" s="99">
        <v>0.3</v>
      </c>
      <c r="C30" s="95">
        <v>0.45</v>
      </c>
      <c r="D30" s="96">
        <v>10280</v>
      </c>
      <c r="E30" s="96">
        <f t="shared" si="0"/>
        <v>10005.523999999999</v>
      </c>
      <c r="F30" s="97">
        <v>35</v>
      </c>
      <c r="G30" s="98">
        <v>8.3000000000000007</v>
      </c>
      <c r="H30" s="98">
        <v>8.4499999999999993</v>
      </c>
      <c r="I30" s="96">
        <v>10280</v>
      </c>
      <c r="J30" s="96">
        <f t="shared" si="1"/>
        <v>10005.523999999999</v>
      </c>
      <c r="K30" s="97">
        <v>67</v>
      </c>
      <c r="L30" s="98">
        <v>16.3</v>
      </c>
      <c r="M30" s="98">
        <v>16.45</v>
      </c>
      <c r="N30" s="96">
        <v>10280</v>
      </c>
      <c r="O30" s="96">
        <f t="shared" si="2"/>
        <v>10005.523999999999</v>
      </c>
    </row>
    <row r="31" spans="1:15" ht="12.75" customHeight="1">
      <c r="A31" s="93">
        <v>4</v>
      </c>
      <c r="B31" s="93">
        <v>0.45</v>
      </c>
      <c r="C31" s="98">
        <v>1</v>
      </c>
      <c r="D31" s="96">
        <v>10280</v>
      </c>
      <c r="E31" s="96">
        <f t="shared" si="0"/>
        <v>10005.523999999999</v>
      </c>
      <c r="F31" s="97">
        <v>36</v>
      </c>
      <c r="G31" s="98">
        <v>8.4499999999999993</v>
      </c>
      <c r="H31" s="98">
        <v>9</v>
      </c>
      <c r="I31" s="96">
        <v>10280</v>
      </c>
      <c r="J31" s="96">
        <f t="shared" si="1"/>
        <v>10005.523999999999</v>
      </c>
      <c r="K31" s="97">
        <v>68</v>
      </c>
      <c r="L31" s="98">
        <v>16.45</v>
      </c>
      <c r="M31" s="98">
        <v>17</v>
      </c>
      <c r="N31" s="96">
        <v>10280</v>
      </c>
      <c r="O31" s="96">
        <f t="shared" si="2"/>
        <v>10005.523999999999</v>
      </c>
    </row>
    <row r="32" spans="1:15" ht="12.75" customHeight="1">
      <c r="A32" s="93">
        <v>5</v>
      </c>
      <c r="B32" s="98">
        <v>1</v>
      </c>
      <c r="C32" s="95">
        <v>1.1499999999999999</v>
      </c>
      <c r="D32" s="96">
        <v>10280</v>
      </c>
      <c r="E32" s="96">
        <f t="shared" si="0"/>
        <v>10005.523999999999</v>
      </c>
      <c r="F32" s="97">
        <v>37</v>
      </c>
      <c r="G32" s="98">
        <v>9</v>
      </c>
      <c r="H32" s="98">
        <v>9.15</v>
      </c>
      <c r="I32" s="96">
        <v>10280</v>
      </c>
      <c r="J32" s="96">
        <f t="shared" si="1"/>
        <v>10005.523999999999</v>
      </c>
      <c r="K32" s="97">
        <v>69</v>
      </c>
      <c r="L32" s="98">
        <v>17</v>
      </c>
      <c r="M32" s="98">
        <v>17.149999999999999</v>
      </c>
      <c r="N32" s="96">
        <v>10280</v>
      </c>
      <c r="O32" s="96">
        <f t="shared" si="2"/>
        <v>10005.523999999999</v>
      </c>
    </row>
    <row r="33" spans="1:15" ht="12.75" customHeight="1">
      <c r="A33" s="93">
        <v>6</v>
      </c>
      <c r="B33" s="95">
        <v>1.1499999999999999</v>
      </c>
      <c r="C33" s="98">
        <v>1.3</v>
      </c>
      <c r="D33" s="96">
        <v>10280</v>
      </c>
      <c r="E33" s="96">
        <f t="shared" si="0"/>
        <v>10005.523999999999</v>
      </c>
      <c r="F33" s="97">
        <v>38</v>
      </c>
      <c r="G33" s="98">
        <v>9.15</v>
      </c>
      <c r="H33" s="98">
        <v>9.3000000000000007</v>
      </c>
      <c r="I33" s="96">
        <v>10280</v>
      </c>
      <c r="J33" s="96">
        <f t="shared" si="1"/>
        <v>10005.523999999999</v>
      </c>
      <c r="K33" s="97">
        <v>70</v>
      </c>
      <c r="L33" s="98">
        <v>17.149999999999999</v>
      </c>
      <c r="M33" s="98">
        <v>17.3</v>
      </c>
      <c r="N33" s="96">
        <v>10280</v>
      </c>
      <c r="O33" s="96">
        <f t="shared" si="2"/>
        <v>10005.523999999999</v>
      </c>
    </row>
    <row r="34" spans="1:15" ht="12.75" customHeight="1">
      <c r="A34" s="93">
        <v>7</v>
      </c>
      <c r="B34" s="99">
        <v>1.3</v>
      </c>
      <c r="C34" s="95">
        <v>1.45</v>
      </c>
      <c r="D34" s="96">
        <v>10280</v>
      </c>
      <c r="E34" s="96">
        <f t="shared" si="0"/>
        <v>10005.523999999999</v>
      </c>
      <c r="F34" s="97">
        <v>39</v>
      </c>
      <c r="G34" s="98">
        <v>9.3000000000000007</v>
      </c>
      <c r="H34" s="98">
        <v>9.4499999999999993</v>
      </c>
      <c r="I34" s="96">
        <v>10280</v>
      </c>
      <c r="J34" s="96">
        <f t="shared" si="1"/>
        <v>10005.523999999999</v>
      </c>
      <c r="K34" s="97">
        <v>71</v>
      </c>
      <c r="L34" s="98">
        <v>17.3</v>
      </c>
      <c r="M34" s="98">
        <v>17.45</v>
      </c>
      <c r="N34" s="96">
        <v>10280</v>
      </c>
      <c r="O34" s="96">
        <f t="shared" si="2"/>
        <v>10005.523999999999</v>
      </c>
    </row>
    <row r="35" spans="1:15" ht="12.75" customHeight="1">
      <c r="A35" s="93">
        <v>8</v>
      </c>
      <c r="B35" s="93">
        <v>1.45</v>
      </c>
      <c r="C35" s="98">
        <v>2</v>
      </c>
      <c r="D35" s="96">
        <v>10280</v>
      </c>
      <c r="E35" s="96">
        <f t="shared" si="0"/>
        <v>10005.523999999999</v>
      </c>
      <c r="F35" s="97">
        <v>40</v>
      </c>
      <c r="G35" s="98">
        <v>9.4499999999999993</v>
      </c>
      <c r="H35" s="98">
        <v>10</v>
      </c>
      <c r="I35" s="96">
        <v>10280</v>
      </c>
      <c r="J35" s="96">
        <f t="shared" si="1"/>
        <v>10005.523999999999</v>
      </c>
      <c r="K35" s="97">
        <v>72</v>
      </c>
      <c r="L35" s="98">
        <v>17.45</v>
      </c>
      <c r="M35" s="98">
        <v>18</v>
      </c>
      <c r="N35" s="96">
        <v>10280</v>
      </c>
      <c r="O35" s="96">
        <f t="shared" si="2"/>
        <v>10005.523999999999</v>
      </c>
    </row>
    <row r="36" spans="1:15" ht="12.75" customHeight="1">
      <c r="A36" s="93">
        <v>9</v>
      </c>
      <c r="B36" s="99">
        <v>2</v>
      </c>
      <c r="C36" s="95">
        <v>2.15</v>
      </c>
      <c r="D36" s="96">
        <v>10280</v>
      </c>
      <c r="E36" s="96">
        <f t="shared" si="0"/>
        <v>10005.523999999999</v>
      </c>
      <c r="F36" s="97">
        <v>41</v>
      </c>
      <c r="G36" s="98">
        <v>10</v>
      </c>
      <c r="H36" s="98">
        <v>10.15</v>
      </c>
      <c r="I36" s="96">
        <v>10280</v>
      </c>
      <c r="J36" s="96">
        <f t="shared" si="1"/>
        <v>10005.523999999999</v>
      </c>
      <c r="K36" s="97">
        <v>73</v>
      </c>
      <c r="L36" s="98">
        <v>18</v>
      </c>
      <c r="M36" s="98">
        <v>18.149999999999999</v>
      </c>
      <c r="N36" s="96">
        <v>10280</v>
      </c>
      <c r="O36" s="96">
        <f t="shared" si="2"/>
        <v>10005.523999999999</v>
      </c>
    </row>
    <row r="37" spans="1:15" ht="12.75" customHeight="1">
      <c r="A37" s="93">
        <v>10</v>
      </c>
      <c r="B37" s="93">
        <v>2.15</v>
      </c>
      <c r="C37" s="98">
        <v>2.2999999999999998</v>
      </c>
      <c r="D37" s="96">
        <v>10280</v>
      </c>
      <c r="E37" s="96">
        <f t="shared" si="0"/>
        <v>10005.523999999999</v>
      </c>
      <c r="F37" s="97">
        <v>42</v>
      </c>
      <c r="G37" s="98">
        <v>10.15</v>
      </c>
      <c r="H37" s="98">
        <v>10.3</v>
      </c>
      <c r="I37" s="96">
        <v>10280</v>
      </c>
      <c r="J37" s="96">
        <f t="shared" si="1"/>
        <v>10005.523999999999</v>
      </c>
      <c r="K37" s="97">
        <v>74</v>
      </c>
      <c r="L37" s="98">
        <v>18.149999999999999</v>
      </c>
      <c r="M37" s="98">
        <v>18.3</v>
      </c>
      <c r="N37" s="96">
        <v>10280</v>
      </c>
      <c r="O37" s="96">
        <f t="shared" si="2"/>
        <v>10005.523999999999</v>
      </c>
    </row>
    <row r="38" spans="1:15" ht="12.75" customHeight="1">
      <c r="A38" s="93">
        <v>11</v>
      </c>
      <c r="B38" s="99">
        <v>2.2999999999999998</v>
      </c>
      <c r="C38" s="95">
        <v>2.4500000000000002</v>
      </c>
      <c r="D38" s="96">
        <v>10280</v>
      </c>
      <c r="E38" s="96">
        <f t="shared" si="0"/>
        <v>10005.523999999999</v>
      </c>
      <c r="F38" s="97">
        <v>43</v>
      </c>
      <c r="G38" s="98">
        <v>10.3</v>
      </c>
      <c r="H38" s="98">
        <v>10.45</v>
      </c>
      <c r="I38" s="96">
        <v>10280</v>
      </c>
      <c r="J38" s="96">
        <f t="shared" si="1"/>
        <v>10005.523999999999</v>
      </c>
      <c r="K38" s="97">
        <v>75</v>
      </c>
      <c r="L38" s="98">
        <v>18.3</v>
      </c>
      <c r="M38" s="98">
        <v>18.45</v>
      </c>
      <c r="N38" s="96">
        <v>10280</v>
      </c>
      <c r="O38" s="96">
        <f t="shared" si="2"/>
        <v>10005.523999999999</v>
      </c>
    </row>
    <row r="39" spans="1:15" ht="12.75" customHeight="1">
      <c r="A39" s="93">
        <v>12</v>
      </c>
      <c r="B39" s="93">
        <v>2.4500000000000002</v>
      </c>
      <c r="C39" s="98">
        <v>3</v>
      </c>
      <c r="D39" s="96">
        <v>10280</v>
      </c>
      <c r="E39" s="96">
        <f t="shared" si="0"/>
        <v>10005.523999999999</v>
      </c>
      <c r="F39" s="97">
        <v>44</v>
      </c>
      <c r="G39" s="98">
        <v>10.45</v>
      </c>
      <c r="H39" s="98">
        <v>11</v>
      </c>
      <c r="I39" s="96">
        <v>10280</v>
      </c>
      <c r="J39" s="96">
        <f t="shared" si="1"/>
        <v>10005.523999999999</v>
      </c>
      <c r="K39" s="97">
        <v>76</v>
      </c>
      <c r="L39" s="98">
        <v>18.45</v>
      </c>
      <c r="M39" s="98">
        <v>19</v>
      </c>
      <c r="N39" s="96">
        <v>10280</v>
      </c>
      <c r="O39" s="96">
        <f t="shared" si="2"/>
        <v>10005.523999999999</v>
      </c>
    </row>
    <row r="40" spans="1:15" ht="12.75" customHeight="1">
      <c r="A40" s="93">
        <v>13</v>
      </c>
      <c r="B40" s="99">
        <v>3</v>
      </c>
      <c r="C40" s="95">
        <v>3.15</v>
      </c>
      <c r="D40" s="96">
        <v>10280</v>
      </c>
      <c r="E40" s="96">
        <f t="shared" si="0"/>
        <v>10005.523999999999</v>
      </c>
      <c r="F40" s="97">
        <v>45</v>
      </c>
      <c r="G40" s="98">
        <v>11</v>
      </c>
      <c r="H40" s="98">
        <v>11.15</v>
      </c>
      <c r="I40" s="96">
        <v>10280</v>
      </c>
      <c r="J40" s="96">
        <f t="shared" si="1"/>
        <v>10005.523999999999</v>
      </c>
      <c r="K40" s="97">
        <v>77</v>
      </c>
      <c r="L40" s="98">
        <v>19</v>
      </c>
      <c r="M40" s="98">
        <v>19.149999999999999</v>
      </c>
      <c r="N40" s="96">
        <v>10280</v>
      </c>
      <c r="O40" s="96">
        <f t="shared" si="2"/>
        <v>10005.523999999999</v>
      </c>
    </row>
    <row r="41" spans="1:15" ht="12.75" customHeight="1">
      <c r="A41" s="93">
        <v>14</v>
      </c>
      <c r="B41" s="93">
        <v>3.15</v>
      </c>
      <c r="C41" s="98">
        <v>3.3</v>
      </c>
      <c r="D41" s="96">
        <v>10280</v>
      </c>
      <c r="E41" s="96">
        <f t="shared" si="0"/>
        <v>10005.523999999999</v>
      </c>
      <c r="F41" s="97">
        <v>46</v>
      </c>
      <c r="G41" s="98">
        <v>11.15</v>
      </c>
      <c r="H41" s="98">
        <v>11.3</v>
      </c>
      <c r="I41" s="96">
        <v>10280</v>
      </c>
      <c r="J41" s="96">
        <f t="shared" si="1"/>
        <v>10005.523999999999</v>
      </c>
      <c r="K41" s="97">
        <v>78</v>
      </c>
      <c r="L41" s="98">
        <v>19.149999999999999</v>
      </c>
      <c r="M41" s="98">
        <v>19.3</v>
      </c>
      <c r="N41" s="96">
        <v>10280</v>
      </c>
      <c r="O41" s="96">
        <f t="shared" si="2"/>
        <v>10005.523999999999</v>
      </c>
    </row>
    <row r="42" spans="1:15" ht="12.75" customHeight="1">
      <c r="A42" s="93">
        <v>15</v>
      </c>
      <c r="B42" s="99">
        <v>3.3</v>
      </c>
      <c r="C42" s="95">
        <v>3.45</v>
      </c>
      <c r="D42" s="96">
        <v>10280</v>
      </c>
      <c r="E42" s="96">
        <f t="shared" si="0"/>
        <v>10005.523999999999</v>
      </c>
      <c r="F42" s="97">
        <v>47</v>
      </c>
      <c r="G42" s="98">
        <v>11.3</v>
      </c>
      <c r="H42" s="98">
        <v>11.45</v>
      </c>
      <c r="I42" s="96">
        <v>10280</v>
      </c>
      <c r="J42" s="96">
        <f t="shared" si="1"/>
        <v>10005.523999999999</v>
      </c>
      <c r="K42" s="97">
        <v>79</v>
      </c>
      <c r="L42" s="98">
        <v>19.3</v>
      </c>
      <c r="M42" s="98">
        <v>19.45</v>
      </c>
      <c r="N42" s="96">
        <v>10280</v>
      </c>
      <c r="O42" s="96">
        <f t="shared" si="2"/>
        <v>10005.523999999999</v>
      </c>
    </row>
    <row r="43" spans="1:15" ht="12.75" customHeight="1">
      <c r="A43" s="93">
        <v>16</v>
      </c>
      <c r="B43" s="93">
        <v>3.45</v>
      </c>
      <c r="C43" s="98">
        <v>4</v>
      </c>
      <c r="D43" s="96">
        <v>10280</v>
      </c>
      <c r="E43" s="96">
        <f t="shared" si="0"/>
        <v>10005.523999999999</v>
      </c>
      <c r="F43" s="97">
        <v>48</v>
      </c>
      <c r="G43" s="98">
        <v>11.45</v>
      </c>
      <c r="H43" s="98">
        <v>12</v>
      </c>
      <c r="I43" s="96">
        <v>10280</v>
      </c>
      <c r="J43" s="96">
        <f t="shared" si="1"/>
        <v>10005.523999999999</v>
      </c>
      <c r="K43" s="97">
        <v>80</v>
      </c>
      <c r="L43" s="98">
        <v>19.45</v>
      </c>
      <c r="M43" s="98">
        <v>20</v>
      </c>
      <c r="N43" s="96">
        <v>10280</v>
      </c>
      <c r="O43" s="96">
        <f t="shared" si="2"/>
        <v>10005.523999999999</v>
      </c>
    </row>
    <row r="44" spans="1:15" ht="12.75" customHeight="1">
      <c r="A44" s="93">
        <v>17</v>
      </c>
      <c r="B44" s="99">
        <v>4</v>
      </c>
      <c r="C44" s="95">
        <v>4.1500000000000004</v>
      </c>
      <c r="D44" s="96">
        <v>10280</v>
      </c>
      <c r="E44" s="96">
        <f t="shared" si="0"/>
        <v>10005.523999999999</v>
      </c>
      <c r="F44" s="97">
        <v>49</v>
      </c>
      <c r="G44" s="98">
        <v>12</v>
      </c>
      <c r="H44" s="98">
        <v>12.15</v>
      </c>
      <c r="I44" s="96">
        <v>10280</v>
      </c>
      <c r="J44" s="96">
        <f t="shared" si="1"/>
        <v>10005.523999999999</v>
      </c>
      <c r="K44" s="97">
        <v>81</v>
      </c>
      <c r="L44" s="98">
        <v>20</v>
      </c>
      <c r="M44" s="98">
        <v>20.149999999999999</v>
      </c>
      <c r="N44" s="96">
        <v>10280</v>
      </c>
      <c r="O44" s="96">
        <f t="shared" si="2"/>
        <v>10005.523999999999</v>
      </c>
    </row>
    <row r="45" spans="1:15" ht="12.75" customHeight="1">
      <c r="A45" s="93">
        <v>18</v>
      </c>
      <c r="B45" s="93">
        <v>4.1500000000000004</v>
      </c>
      <c r="C45" s="98">
        <v>4.3</v>
      </c>
      <c r="D45" s="96">
        <v>10280</v>
      </c>
      <c r="E45" s="96">
        <f t="shared" si="0"/>
        <v>10005.523999999999</v>
      </c>
      <c r="F45" s="97">
        <v>50</v>
      </c>
      <c r="G45" s="98">
        <v>12.15</v>
      </c>
      <c r="H45" s="98">
        <v>12.3</v>
      </c>
      <c r="I45" s="96">
        <v>10280</v>
      </c>
      <c r="J45" s="96">
        <f t="shared" si="1"/>
        <v>10005.523999999999</v>
      </c>
      <c r="K45" s="97">
        <v>82</v>
      </c>
      <c r="L45" s="98">
        <v>20.149999999999999</v>
      </c>
      <c r="M45" s="98">
        <v>20.3</v>
      </c>
      <c r="N45" s="96">
        <v>10280</v>
      </c>
      <c r="O45" s="96">
        <f t="shared" si="2"/>
        <v>10005.523999999999</v>
      </c>
    </row>
    <row r="46" spans="1:15" ht="12.75" customHeight="1">
      <c r="A46" s="93">
        <v>19</v>
      </c>
      <c r="B46" s="99">
        <v>4.3</v>
      </c>
      <c r="C46" s="95">
        <v>4.45</v>
      </c>
      <c r="D46" s="96">
        <v>10280</v>
      </c>
      <c r="E46" s="96">
        <f t="shared" si="0"/>
        <v>10005.523999999999</v>
      </c>
      <c r="F46" s="97">
        <v>51</v>
      </c>
      <c r="G46" s="98">
        <v>12.3</v>
      </c>
      <c r="H46" s="98">
        <v>12.45</v>
      </c>
      <c r="I46" s="96">
        <v>10280</v>
      </c>
      <c r="J46" s="96">
        <f t="shared" si="1"/>
        <v>10005.523999999999</v>
      </c>
      <c r="K46" s="97">
        <v>83</v>
      </c>
      <c r="L46" s="98">
        <v>20.3</v>
      </c>
      <c r="M46" s="98">
        <v>20.45</v>
      </c>
      <c r="N46" s="96">
        <v>10280</v>
      </c>
      <c r="O46" s="96">
        <f t="shared" si="2"/>
        <v>10005.523999999999</v>
      </c>
    </row>
    <row r="47" spans="1:15" ht="12.75" customHeight="1">
      <c r="A47" s="93">
        <v>20</v>
      </c>
      <c r="B47" s="93">
        <v>4.45</v>
      </c>
      <c r="C47" s="98">
        <v>5</v>
      </c>
      <c r="D47" s="96">
        <v>10280</v>
      </c>
      <c r="E47" s="96">
        <f t="shared" si="0"/>
        <v>10005.523999999999</v>
      </c>
      <c r="F47" s="97">
        <v>52</v>
      </c>
      <c r="G47" s="98">
        <v>12.45</v>
      </c>
      <c r="H47" s="98">
        <v>13</v>
      </c>
      <c r="I47" s="96">
        <v>10280</v>
      </c>
      <c r="J47" s="96">
        <f t="shared" si="1"/>
        <v>10005.523999999999</v>
      </c>
      <c r="K47" s="97">
        <v>84</v>
      </c>
      <c r="L47" s="98">
        <v>20.45</v>
      </c>
      <c r="M47" s="98">
        <v>21</v>
      </c>
      <c r="N47" s="96">
        <v>10280</v>
      </c>
      <c r="O47" s="96">
        <f t="shared" si="2"/>
        <v>10005.523999999999</v>
      </c>
    </row>
    <row r="48" spans="1:15" ht="12.75" customHeight="1">
      <c r="A48" s="93">
        <v>21</v>
      </c>
      <c r="B48" s="98">
        <v>5</v>
      </c>
      <c r="C48" s="95">
        <v>5.15</v>
      </c>
      <c r="D48" s="96">
        <v>10280</v>
      </c>
      <c r="E48" s="96">
        <f t="shared" si="0"/>
        <v>10005.523999999999</v>
      </c>
      <c r="F48" s="97">
        <v>53</v>
      </c>
      <c r="G48" s="98">
        <v>13</v>
      </c>
      <c r="H48" s="98">
        <v>13.15</v>
      </c>
      <c r="I48" s="96">
        <v>10280</v>
      </c>
      <c r="J48" s="96">
        <f t="shared" si="1"/>
        <v>10005.523999999999</v>
      </c>
      <c r="K48" s="97">
        <v>85</v>
      </c>
      <c r="L48" s="98">
        <v>21</v>
      </c>
      <c r="M48" s="98">
        <v>21.15</v>
      </c>
      <c r="N48" s="96">
        <v>10280</v>
      </c>
      <c r="O48" s="96">
        <f t="shared" si="2"/>
        <v>10005.523999999999</v>
      </c>
    </row>
    <row r="49" spans="1:18" ht="12.75" customHeight="1">
      <c r="A49" s="93">
        <v>22</v>
      </c>
      <c r="B49" s="95">
        <v>5.15</v>
      </c>
      <c r="C49" s="98">
        <v>5.3</v>
      </c>
      <c r="D49" s="96">
        <v>10280</v>
      </c>
      <c r="E49" s="96">
        <f t="shared" si="0"/>
        <v>10005.523999999999</v>
      </c>
      <c r="F49" s="97">
        <v>54</v>
      </c>
      <c r="G49" s="98">
        <v>13.15</v>
      </c>
      <c r="H49" s="98">
        <v>13.3</v>
      </c>
      <c r="I49" s="96">
        <v>10280</v>
      </c>
      <c r="J49" s="96">
        <f t="shared" si="1"/>
        <v>10005.523999999999</v>
      </c>
      <c r="K49" s="97">
        <v>86</v>
      </c>
      <c r="L49" s="98">
        <v>21.15</v>
      </c>
      <c r="M49" s="98">
        <v>21.3</v>
      </c>
      <c r="N49" s="96">
        <v>10280</v>
      </c>
      <c r="O49" s="96">
        <f t="shared" si="2"/>
        <v>10005.523999999999</v>
      </c>
    </row>
    <row r="50" spans="1:18" ht="12.75" customHeight="1">
      <c r="A50" s="93">
        <v>23</v>
      </c>
      <c r="B50" s="98">
        <v>5.3</v>
      </c>
      <c r="C50" s="95">
        <v>5.45</v>
      </c>
      <c r="D50" s="96">
        <v>10280</v>
      </c>
      <c r="E50" s="96">
        <f t="shared" si="0"/>
        <v>10005.523999999999</v>
      </c>
      <c r="F50" s="97">
        <v>55</v>
      </c>
      <c r="G50" s="98">
        <v>13.3</v>
      </c>
      <c r="H50" s="98">
        <v>13.45</v>
      </c>
      <c r="I50" s="96">
        <v>10280</v>
      </c>
      <c r="J50" s="96">
        <f t="shared" si="1"/>
        <v>10005.523999999999</v>
      </c>
      <c r="K50" s="97">
        <v>87</v>
      </c>
      <c r="L50" s="98">
        <v>21.3</v>
      </c>
      <c r="M50" s="98">
        <v>21.45</v>
      </c>
      <c r="N50" s="96">
        <v>10280</v>
      </c>
      <c r="O50" s="96">
        <f t="shared" si="2"/>
        <v>10005.523999999999</v>
      </c>
    </row>
    <row r="51" spans="1:18" ht="12.75" customHeight="1">
      <c r="A51" s="93">
        <v>24</v>
      </c>
      <c r="B51" s="95">
        <v>5.45</v>
      </c>
      <c r="C51" s="98">
        <v>6</v>
      </c>
      <c r="D51" s="96">
        <v>10280</v>
      </c>
      <c r="E51" s="96">
        <f t="shared" si="0"/>
        <v>10005.523999999999</v>
      </c>
      <c r="F51" s="97">
        <v>56</v>
      </c>
      <c r="G51" s="98">
        <v>13.45</v>
      </c>
      <c r="H51" s="98">
        <v>14</v>
      </c>
      <c r="I51" s="96">
        <v>10280</v>
      </c>
      <c r="J51" s="96">
        <f t="shared" si="1"/>
        <v>10005.523999999999</v>
      </c>
      <c r="K51" s="97">
        <v>88</v>
      </c>
      <c r="L51" s="98">
        <v>21.45</v>
      </c>
      <c r="M51" s="98">
        <v>22</v>
      </c>
      <c r="N51" s="96">
        <v>10280</v>
      </c>
      <c r="O51" s="96">
        <f t="shared" si="2"/>
        <v>10005.523999999999</v>
      </c>
    </row>
    <row r="52" spans="1:18" ht="12.75" customHeight="1">
      <c r="A52" s="93">
        <v>25</v>
      </c>
      <c r="B52" s="98">
        <v>6</v>
      </c>
      <c r="C52" s="95">
        <v>6.15</v>
      </c>
      <c r="D52" s="96">
        <v>10280</v>
      </c>
      <c r="E52" s="96">
        <f t="shared" si="0"/>
        <v>10005.523999999999</v>
      </c>
      <c r="F52" s="97">
        <v>57</v>
      </c>
      <c r="G52" s="98">
        <v>14</v>
      </c>
      <c r="H52" s="98">
        <v>14.15</v>
      </c>
      <c r="I52" s="96">
        <v>10280</v>
      </c>
      <c r="J52" s="96">
        <f t="shared" si="1"/>
        <v>10005.523999999999</v>
      </c>
      <c r="K52" s="97">
        <v>89</v>
      </c>
      <c r="L52" s="98">
        <v>22</v>
      </c>
      <c r="M52" s="98">
        <v>22.15</v>
      </c>
      <c r="N52" s="96">
        <v>10280</v>
      </c>
      <c r="O52" s="96">
        <f t="shared" si="2"/>
        <v>10005.523999999999</v>
      </c>
    </row>
    <row r="53" spans="1:18" ht="12.75" customHeight="1">
      <c r="A53" s="93">
        <v>26</v>
      </c>
      <c r="B53" s="95">
        <v>6.15</v>
      </c>
      <c r="C53" s="98">
        <v>6.3</v>
      </c>
      <c r="D53" s="96">
        <v>10280</v>
      </c>
      <c r="E53" s="96">
        <f t="shared" si="0"/>
        <v>10005.523999999999</v>
      </c>
      <c r="F53" s="97">
        <v>58</v>
      </c>
      <c r="G53" s="98">
        <v>14.15</v>
      </c>
      <c r="H53" s="98">
        <v>14.3</v>
      </c>
      <c r="I53" s="96">
        <v>10280</v>
      </c>
      <c r="J53" s="96">
        <f t="shared" si="1"/>
        <v>10005.523999999999</v>
      </c>
      <c r="K53" s="97">
        <v>90</v>
      </c>
      <c r="L53" s="98">
        <v>22.15</v>
      </c>
      <c r="M53" s="98">
        <v>22.3</v>
      </c>
      <c r="N53" s="96">
        <v>10280</v>
      </c>
      <c r="O53" s="96">
        <f t="shared" si="2"/>
        <v>10005.523999999999</v>
      </c>
    </row>
    <row r="54" spans="1:18" ht="12.75" customHeight="1">
      <c r="A54" s="93">
        <v>27</v>
      </c>
      <c r="B54" s="98">
        <v>6.3</v>
      </c>
      <c r="C54" s="95">
        <v>6.45</v>
      </c>
      <c r="D54" s="96">
        <v>10280</v>
      </c>
      <c r="E54" s="96">
        <f t="shared" si="0"/>
        <v>10005.523999999999</v>
      </c>
      <c r="F54" s="97">
        <v>59</v>
      </c>
      <c r="G54" s="98">
        <v>14.3</v>
      </c>
      <c r="H54" s="98">
        <v>14.45</v>
      </c>
      <c r="I54" s="96">
        <v>10280</v>
      </c>
      <c r="J54" s="96">
        <f t="shared" si="1"/>
        <v>10005.523999999999</v>
      </c>
      <c r="K54" s="97">
        <v>91</v>
      </c>
      <c r="L54" s="98">
        <v>22.3</v>
      </c>
      <c r="M54" s="98">
        <v>22.45</v>
      </c>
      <c r="N54" s="96">
        <v>10280</v>
      </c>
      <c r="O54" s="96">
        <f t="shared" si="2"/>
        <v>10005.523999999999</v>
      </c>
    </row>
    <row r="55" spans="1:18" ht="12.75" customHeight="1">
      <c r="A55" s="93">
        <v>28</v>
      </c>
      <c r="B55" s="95">
        <v>6.45</v>
      </c>
      <c r="C55" s="98">
        <v>7</v>
      </c>
      <c r="D55" s="96">
        <v>10280</v>
      </c>
      <c r="E55" s="96">
        <f t="shared" si="0"/>
        <v>10005.523999999999</v>
      </c>
      <c r="F55" s="97">
        <v>60</v>
      </c>
      <c r="G55" s="98">
        <v>14.45</v>
      </c>
      <c r="H55" s="98">
        <v>15</v>
      </c>
      <c r="I55" s="96">
        <v>10280</v>
      </c>
      <c r="J55" s="96">
        <f t="shared" si="1"/>
        <v>10005.523999999999</v>
      </c>
      <c r="K55" s="97">
        <v>92</v>
      </c>
      <c r="L55" s="98">
        <v>22.45</v>
      </c>
      <c r="M55" s="98">
        <v>23</v>
      </c>
      <c r="N55" s="96">
        <v>10280</v>
      </c>
      <c r="O55" s="96">
        <f t="shared" si="2"/>
        <v>10005.523999999999</v>
      </c>
    </row>
    <row r="56" spans="1:18" ht="12.75" customHeight="1">
      <c r="A56" s="93">
        <v>29</v>
      </c>
      <c r="B56" s="98">
        <v>7</v>
      </c>
      <c r="C56" s="95">
        <v>7.15</v>
      </c>
      <c r="D56" s="96">
        <v>10280</v>
      </c>
      <c r="E56" s="96">
        <f t="shared" si="0"/>
        <v>10005.523999999999</v>
      </c>
      <c r="F56" s="97">
        <v>61</v>
      </c>
      <c r="G56" s="98">
        <v>15</v>
      </c>
      <c r="H56" s="98">
        <v>15.15</v>
      </c>
      <c r="I56" s="96">
        <v>10280</v>
      </c>
      <c r="J56" s="96">
        <f t="shared" si="1"/>
        <v>10005.523999999999</v>
      </c>
      <c r="K56" s="97">
        <v>93</v>
      </c>
      <c r="L56" s="98">
        <v>23</v>
      </c>
      <c r="M56" s="98">
        <v>23.15</v>
      </c>
      <c r="N56" s="96">
        <v>10280</v>
      </c>
      <c r="O56" s="96">
        <f t="shared" si="2"/>
        <v>10005.523999999999</v>
      </c>
    </row>
    <row r="57" spans="1:18" ht="12.75" customHeight="1">
      <c r="A57" s="93">
        <v>30</v>
      </c>
      <c r="B57" s="95">
        <v>7.15</v>
      </c>
      <c r="C57" s="98">
        <v>7.3</v>
      </c>
      <c r="D57" s="96">
        <v>10280</v>
      </c>
      <c r="E57" s="96">
        <f t="shared" si="0"/>
        <v>10005.523999999999</v>
      </c>
      <c r="F57" s="97">
        <v>62</v>
      </c>
      <c r="G57" s="98">
        <v>15.15</v>
      </c>
      <c r="H57" s="98">
        <v>15.3</v>
      </c>
      <c r="I57" s="96">
        <v>10280</v>
      </c>
      <c r="J57" s="96">
        <f t="shared" si="1"/>
        <v>10005.523999999999</v>
      </c>
      <c r="K57" s="97">
        <v>94</v>
      </c>
      <c r="L57" s="98">
        <v>23.15</v>
      </c>
      <c r="M57" s="98">
        <v>23.3</v>
      </c>
      <c r="N57" s="96">
        <v>10280</v>
      </c>
      <c r="O57" s="96">
        <f t="shared" si="2"/>
        <v>10005.523999999999</v>
      </c>
    </row>
    <row r="58" spans="1:18" ht="12.75" customHeight="1">
      <c r="A58" s="93">
        <v>31</v>
      </c>
      <c r="B58" s="98">
        <v>7.3</v>
      </c>
      <c r="C58" s="95">
        <v>7.45</v>
      </c>
      <c r="D58" s="96">
        <v>10280</v>
      </c>
      <c r="E58" s="96">
        <f t="shared" si="0"/>
        <v>10005.523999999999</v>
      </c>
      <c r="F58" s="97">
        <v>63</v>
      </c>
      <c r="G58" s="98">
        <v>15.3</v>
      </c>
      <c r="H58" s="98">
        <v>15.45</v>
      </c>
      <c r="I58" s="96">
        <v>10280</v>
      </c>
      <c r="J58" s="96">
        <f t="shared" si="1"/>
        <v>10005.523999999999</v>
      </c>
      <c r="K58" s="97">
        <v>95</v>
      </c>
      <c r="L58" s="98">
        <v>23.3</v>
      </c>
      <c r="M58" s="98">
        <v>23.45</v>
      </c>
      <c r="N58" s="96">
        <v>10280</v>
      </c>
      <c r="O58" s="96">
        <f t="shared" si="2"/>
        <v>10005.523999999999</v>
      </c>
    </row>
    <row r="59" spans="1:18" ht="12.75" customHeight="1">
      <c r="A59" s="93">
        <v>32</v>
      </c>
      <c r="B59" s="95">
        <v>7.45</v>
      </c>
      <c r="C59" s="98">
        <v>8</v>
      </c>
      <c r="D59" s="96">
        <v>10280</v>
      </c>
      <c r="E59" s="96">
        <f t="shared" si="0"/>
        <v>10005.523999999999</v>
      </c>
      <c r="F59" s="97">
        <v>64</v>
      </c>
      <c r="G59" s="98">
        <v>15.45</v>
      </c>
      <c r="H59" s="98">
        <v>16</v>
      </c>
      <c r="I59" s="96">
        <v>10280</v>
      </c>
      <c r="J59" s="96">
        <f t="shared" si="1"/>
        <v>10005.523999999999</v>
      </c>
      <c r="K59" s="100">
        <v>96</v>
      </c>
      <c r="L59" s="98">
        <v>23.45</v>
      </c>
      <c r="M59" s="101">
        <v>24</v>
      </c>
      <c r="N59" s="96">
        <v>10280</v>
      </c>
      <c r="O59" s="96">
        <f t="shared" si="2"/>
        <v>10005.523999999999</v>
      </c>
    </row>
    <row r="60" spans="1:18" ht="12.75" customHeight="1">
      <c r="A60" s="102"/>
      <c r="B60" s="23"/>
      <c r="C60" s="103"/>
      <c r="D60" s="104">
        <f>SUM(D28:D59)</f>
        <v>328960</v>
      </c>
      <c r="E60" s="42">
        <f>SUM(E28:E59)</f>
        <v>320176.76799999992</v>
      </c>
      <c r="F60" s="105"/>
      <c r="G60" s="103"/>
      <c r="H60" s="103"/>
      <c r="I60" s="42">
        <f>SUM(I28:I59)</f>
        <v>328960</v>
      </c>
      <c r="J60" s="104">
        <f>SUM(J28:J59)</f>
        <v>320176.76799999992</v>
      </c>
      <c r="K60" s="105"/>
      <c r="L60" s="103"/>
      <c r="M60" s="103"/>
      <c r="N60" s="104">
        <f>SUM(N28:N59)</f>
        <v>328960</v>
      </c>
      <c r="O60" s="42">
        <f>SUM(O28:O59)</f>
        <v>320176.76799999992</v>
      </c>
      <c r="P60" s="88"/>
      <c r="Q60" s="106"/>
      <c r="R60" s="88"/>
    </row>
    <row r="64" spans="1:18" ht="12.75" customHeight="1">
      <c r="A64" s="52" t="s">
        <v>169</v>
      </c>
      <c r="B64" s="52">
        <f>SUM(D60,I60,N60)/(4000*1000)</f>
        <v>0.24671999999999999</v>
      </c>
      <c r="C64" s="52">
        <f>ROUNDDOWN(SUM(E60,J60,O60)/(4000*1000),4)</f>
        <v>0.24010000000000001</v>
      </c>
    </row>
    <row r="66" spans="1:17" ht="12.75" customHeight="1">
      <c r="A66" s="79" t="s">
        <v>30</v>
      </c>
      <c r="D66" s="104"/>
      <c r="E66" s="107"/>
      <c r="J66" s="107"/>
      <c r="O66" s="107"/>
      <c r="Q66" s="107"/>
    </row>
    <row r="67" spans="1:17" ht="12.75" customHeight="1">
      <c r="D67" s="104"/>
      <c r="J67" s="107"/>
      <c r="Q67" s="107"/>
    </row>
    <row r="68" spans="1:17" ht="12.75" customHeight="1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Q68" s="107"/>
    </row>
    <row r="69" spans="1:17" ht="12.75" customHeight="1">
      <c r="A69" s="109" t="s">
        <v>32</v>
      </c>
      <c r="B69" s="109"/>
      <c r="C69" s="109"/>
      <c r="D69" s="104"/>
      <c r="E69" s="110"/>
      <c r="H69" s="107"/>
      <c r="J69" s="107"/>
    </row>
    <row r="70" spans="1:17" ht="12.75" customHeight="1">
      <c r="D70" s="104"/>
      <c r="E70" s="107"/>
      <c r="H70" s="107"/>
      <c r="J70" s="107"/>
    </row>
    <row r="71" spans="1:17" ht="12.75" customHeight="1">
      <c r="D71" s="104"/>
      <c r="E71" s="107"/>
      <c r="H71" s="107"/>
      <c r="M71" s="83" t="s">
        <v>33</v>
      </c>
    </row>
    <row r="72" spans="1:17" ht="12.75" customHeight="1">
      <c r="D72" s="104"/>
      <c r="E72" s="107"/>
      <c r="H72" s="107"/>
    </row>
    <row r="73" spans="1:17" ht="12.75" customHeight="1">
      <c r="D73" s="104"/>
      <c r="E73" s="107"/>
      <c r="H73" s="107"/>
    </row>
    <row r="74" spans="1:17" ht="12.75" customHeight="1">
      <c r="D74" s="104"/>
      <c r="E74" s="107"/>
      <c r="H74" s="107"/>
    </row>
    <row r="75" spans="1:17" ht="12.75" customHeight="1">
      <c r="D75" s="104"/>
      <c r="E75" s="107"/>
      <c r="H75" s="107"/>
    </row>
    <row r="76" spans="1:17" ht="12.75" customHeight="1">
      <c r="D76" s="104"/>
      <c r="E76" s="107"/>
      <c r="H76" s="107"/>
    </row>
    <row r="77" spans="1:17" ht="12.75" customHeight="1">
      <c r="D77" s="104"/>
      <c r="E77" s="107"/>
      <c r="H77" s="107"/>
    </row>
    <row r="78" spans="1:17" ht="12.75" customHeight="1">
      <c r="D78" s="104"/>
      <c r="E78" s="107"/>
      <c r="H78" s="107"/>
    </row>
    <row r="79" spans="1:17" ht="12.75" customHeight="1">
      <c r="D79" s="104"/>
      <c r="E79" s="107"/>
      <c r="H79" s="107"/>
    </row>
    <row r="80" spans="1:17" ht="12.75" customHeight="1">
      <c r="D80" s="104"/>
      <c r="E80" s="107"/>
      <c r="H80" s="107"/>
    </row>
    <row r="81" spans="4:8" ht="12.75" customHeight="1">
      <c r="D81" s="104"/>
      <c r="E81" s="107"/>
      <c r="H81" s="107"/>
    </row>
    <row r="82" spans="4:8" ht="12.75" customHeight="1">
      <c r="D82" s="104"/>
      <c r="E82" s="107"/>
      <c r="H82" s="107"/>
    </row>
    <row r="83" spans="4:8" ht="12.75" customHeight="1">
      <c r="D83" s="104"/>
      <c r="E83" s="107"/>
      <c r="H83" s="107"/>
    </row>
    <row r="84" spans="4:8" ht="12.75" customHeight="1">
      <c r="D84" s="104"/>
      <c r="E84" s="107"/>
      <c r="H84" s="107"/>
    </row>
    <row r="85" spans="4:8" ht="12.75" customHeight="1">
      <c r="D85" s="104"/>
      <c r="E85" s="107"/>
      <c r="H85" s="107"/>
    </row>
    <row r="86" spans="4:8" ht="12.75" customHeight="1">
      <c r="D86" s="104"/>
      <c r="E86" s="107"/>
      <c r="H86" s="107"/>
    </row>
    <row r="87" spans="4:8" ht="12.75" customHeight="1">
      <c r="D87" s="104"/>
      <c r="E87" s="107"/>
      <c r="H87" s="107"/>
    </row>
    <row r="88" spans="4:8" ht="12.75" customHeight="1">
      <c r="D88" s="104"/>
      <c r="E88" s="107"/>
      <c r="H88" s="107"/>
    </row>
    <row r="89" spans="4:8" ht="12.75" customHeight="1">
      <c r="D89" s="104"/>
      <c r="E89" s="107"/>
      <c r="H89" s="107"/>
    </row>
    <row r="90" spans="4:8" ht="12.75" customHeight="1">
      <c r="D90" s="104"/>
      <c r="E90" s="107"/>
      <c r="H90" s="107"/>
    </row>
    <row r="91" spans="4:8" ht="12.75" customHeight="1">
      <c r="D91" s="104"/>
      <c r="E91" s="107"/>
      <c r="H91" s="107"/>
    </row>
    <row r="92" spans="4:8" ht="12.75" customHeight="1">
      <c r="D92" s="104"/>
      <c r="E92" s="107"/>
      <c r="H92" s="107"/>
    </row>
    <row r="93" spans="4:8" ht="12.75" customHeight="1">
      <c r="D93" s="104"/>
      <c r="E93" s="107"/>
      <c r="H93" s="107"/>
    </row>
    <row r="94" spans="4:8" ht="12.75" customHeight="1">
      <c r="D94" s="104"/>
      <c r="E94" s="107"/>
      <c r="H94" s="107"/>
    </row>
    <row r="95" spans="4:8" ht="12.75" customHeight="1">
      <c r="E95" s="107"/>
      <c r="H95" s="107"/>
    </row>
    <row r="96" spans="4:8" ht="12.75" customHeight="1">
      <c r="E96" s="107"/>
      <c r="H96" s="107"/>
    </row>
    <row r="97" spans="4:8" ht="12.75" customHeight="1">
      <c r="E97" s="107"/>
      <c r="H97" s="107"/>
    </row>
    <row r="98" spans="4:8" ht="12.75" customHeight="1">
      <c r="D98" s="111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C3:D37"/>
  <sheetViews>
    <sheetView view="pageBreakPreview" topLeftCell="A13" zoomScaleSheetLayoutView="100" workbookViewId="0">
      <selection activeCell="D38" sqref="D38"/>
    </sheetView>
  </sheetViews>
  <sheetFormatPr defaultColWidth="9.140625" defaultRowHeight="12.75" customHeight="1"/>
  <cols>
    <col min="1" max="2" width="9.140625" style="52"/>
    <col min="3" max="3" width="16" style="52" customWidth="1"/>
    <col min="4" max="4" width="21.5703125" style="57" customWidth="1"/>
    <col min="5" max="16384" width="9.140625" style="52"/>
  </cols>
  <sheetData>
    <row r="3" spans="3:4" ht="20.25">
      <c r="C3" s="75" t="s">
        <v>93</v>
      </c>
      <c r="D3" s="75"/>
    </row>
    <row r="4" spans="3:4" ht="60" customHeight="1">
      <c r="C4" s="76" t="s">
        <v>97</v>
      </c>
      <c r="D4" s="77"/>
    </row>
    <row r="5" spans="3:4" ht="37.5" customHeight="1">
      <c r="C5" s="58" t="s">
        <v>94</v>
      </c>
      <c r="D5" s="59" t="s">
        <v>95</v>
      </c>
    </row>
    <row r="6" spans="3:4" ht="18.75" customHeight="1">
      <c r="C6" s="53" t="e">
        <f>#REF!</f>
        <v>#REF!</v>
      </c>
      <c r="D6" s="54" t="e">
        <f>#REF!</f>
        <v>#REF!</v>
      </c>
    </row>
    <row r="7" spans="3:4" ht="18.75" customHeight="1">
      <c r="C7" s="53" t="e">
        <f>#REF!</f>
        <v>#REF!</v>
      </c>
      <c r="D7" s="54" t="e">
        <f>#REF!</f>
        <v>#REF!</v>
      </c>
    </row>
    <row r="8" spans="3:4" ht="18.75" customHeight="1">
      <c r="C8" s="53" t="e">
        <f>#REF!</f>
        <v>#REF!</v>
      </c>
      <c r="D8" s="54" t="e">
        <f>#REF!</f>
        <v>#REF!</v>
      </c>
    </row>
    <row r="9" spans="3:4" ht="18.75" customHeight="1">
      <c r="C9" s="53" t="e">
        <f>#REF!</f>
        <v>#REF!</v>
      </c>
      <c r="D9" s="54" t="e">
        <f>#REF!</f>
        <v>#REF!</v>
      </c>
    </row>
    <row r="10" spans="3:4" ht="18.75" customHeight="1">
      <c r="C10" s="53" t="e">
        <f>#REF!</f>
        <v>#REF!</v>
      </c>
      <c r="D10" s="54" t="e">
        <f>#REF!</f>
        <v>#REF!</v>
      </c>
    </row>
    <row r="11" spans="3:4" ht="18.75" customHeight="1">
      <c r="C11" s="53" t="e">
        <f>#REF!</f>
        <v>#REF!</v>
      </c>
      <c r="D11" s="54" t="e">
        <f>#REF!</f>
        <v>#REF!</v>
      </c>
    </row>
    <row r="12" spans="3:4" ht="18.75" customHeight="1">
      <c r="C12" s="53" t="e">
        <f>#REF!</f>
        <v>#REF!</v>
      </c>
      <c r="D12" s="54" t="e">
        <f>#REF!</f>
        <v>#REF!</v>
      </c>
    </row>
    <row r="13" spans="3:4" ht="18.75" customHeight="1">
      <c r="C13" s="53" t="e">
        <f>#REF!</f>
        <v>#REF!</v>
      </c>
      <c r="D13" s="54" t="e">
        <f>#REF!</f>
        <v>#REF!</v>
      </c>
    </row>
    <row r="14" spans="3:4" ht="18.75" customHeight="1">
      <c r="C14" s="53" t="e">
        <f>#REF!</f>
        <v>#REF!</v>
      </c>
      <c r="D14" s="54" t="e">
        <f>#REF!</f>
        <v>#REF!</v>
      </c>
    </row>
    <row r="15" spans="3:4" ht="18.75" customHeight="1">
      <c r="C15" s="53" t="str">
        <f>'0109'!A62</f>
        <v>01.09.2021</v>
      </c>
      <c r="D15" s="54">
        <f>'0109'!B62</f>
        <v>0.19703999999999999</v>
      </c>
    </row>
    <row r="16" spans="3:4" ht="18.75" customHeight="1">
      <c r="C16" s="53" t="str">
        <f>'0209'!A62</f>
        <v>02.09.2021</v>
      </c>
      <c r="D16" s="54">
        <f>'0209'!B62</f>
        <v>0.19703999999999999</v>
      </c>
    </row>
    <row r="17" spans="3:4" ht="18.75" customHeight="1">
      <c r="C17" s="53" t="str">
        <f>'0309'!A62</f>
        <v>03.09.2021</v>
      </c>
      <c r="D17" s="54">
        <f>'0309'!C62</f>
        <v>0.19703999999999999</v>
      </c>
    </row>
    <row r="18" spans="3:4" ht="18.75" customHeight="1">
      <c r="C18" s="53" t="str">
        <f>'0409'!A62</f>
        <v>04.09.2021</v>
      </c>
      <c r="D18" s="54">
        <f>'0409'!B62</f>
        <v>0.19703999999999999</v>
      </c>
    </row>
    <row r="19" spans="3:4" ht="18.75" customHeight="1">
      <c r="C19" s="53" t="str">
        <f>'0509'!A62</f>
        <v>05.09.2021</v>
      </c>
      <c r="D19" s="54">
        <f>'0509'!B62</f>
        <v>0.19703999999999999</v>
      </c>
    </row>
    <row r="20" spans="3:4" ht="18.75" customHeight="1">
      <c r="C20" s="53" t="str">
        <f>'0609'!A62</f>
        <v>06.09.2021</v>
      </c>
      <c r="D20" s="54">
        <f>'0609'!B62</f>
        <v>0.19703999999999999</v>
      </c>
    </row>
    <row r="21" spans="3:4" ht="18.75" customHeight="1">
      <c r="C21" s="53" t="str">
        <f>'0709'!A62</f>
        <v>07.09.2021</v>
      </c>
      <c r="D21" s="54">
        <f>'0709'!B62</f>
        <v>1.248E-2</v>
      </c>
    </row>
    <row r="22" spans="3:4" ht="18.75" customHeight="1">
      <c r="C22" s="53" t="str">
        <f>'0809'!A62</f>
        <v>08.09.2021</v>
      </c>
      <c r="D22" s="54">
        <f>'0809'!B62</f>
        <v>1.248E-2</v>
      </c>
    </row>
    <row r="23" spans="3:4" ht="18.75" customHeight="1">
      <c r="C23" s="53" t="str">
        <f>'0909'!A62</f>
        <v>09.09.2021</v>
      </c>
      <c r="D23" s="54">
        <f>'0909'!B62</f>
        <v>8.616E-2</v>
      </c>
    </row>
    <row r="24" spans="3:4" ht="18.75" customHeight="1">
      <c r="C24" s="53" t="str">
        <f>'1009'!A62</f>
        <v>10.09.2021</v>
      </c>
      <c r="D24" s="54">
        <f>'1009'!B62</f>
        <v>7.4400000000000004E-3</v>
      </c>
    </row>
    <row r="25" spans="3:4" ht="18.75" customHeight="1">
      <c r="C25" s="53" t="str">
        <f>'1109'!A62</f>
        <v>11.09.2021</v>
      </c>
      <c r="D25" s="54">
        <f>'1109'!B62</f>
        <v>4.0239999999999998E-2</v>
      </c>
    </row>
    <row r="26" spans="3:4" ht="18.75" customHeight="1">
      <c r="C26" s="53" t="str">
        <f>'1209'!A62</f>
        <v>12.09.2021</v>
      </c>
      <c r="D26" s="54">
        <f>'1209'!B62</f>
        <v>9.8400000000000001E-2</v>
      </c>
    </row>
    <row r="27" spans="3:4" ht="18.75" customHeight="1">
      <c r="C27" s="53" t="str">
        <f>'1309'!A62</f>
        <v>13.09.2021</v>
      </c>
      <c r="D27" s="54">
        <f>'1309'!B62</f>
        <v>9.8400000000000001E-2</v>
      </c>
    </row>
    <row r="28" spans="3:4" ht="18.75" customHeight="1">
      <c r="C28" s="53" t="str">
        <f>'1409'!A62</f>
        <v>14.09.2021</v>
      </c>
      <c r="D28" s="54">
        <f>'1409'!B62</f>
        <v>9.8400000000000001E-2</v>
      </c>
    </row>
    <row r="29" spans="3:4" ht="18.75" customHeight="1">
      <c r="C29" s="53" t="str">
        <f>'1509'!A62</f>
        <v>15.09.2021</v>
      </c>
      <c r="D29" s="54">
        <f>'1509'!B62</f>
        <v>9.8400000000000001E-2</v>
      </c>
    </row>
    <row r="30" spans="3:4" ht="18.75" customHeight="1">
      <c r="C30" s="53" t="str">
        <f>'1609'!A62</f>
        <v>16.09.2021</v>
      </c>
      <c r="D30" s="54">
        <f>'1609'!B62</f>
        <v>9.8400000000000001E-2</v>
      </c>
    </row>
    <row r="31" spans="3:4" ht="18.75" customHeight="1">
      <c r="C31" s="53" t="str">
        <f>'1709'!A62</f>
        <v>17.09.2021</v>
      </c>
      <c r="D31" s="54">
        <f>'1709'!B62</f>
        <v>9.8400000000000001E-2</v>
      </c>
    </row>
    <row r="32" spans="3:4" ht="18.75" customHeight="1">
      <c r="C32" s="53" t="str">
        <f>'1809'!A62</f>
        <v>18.09.2021</v>
      </c>
      <c r="D32" s="54">
        <f>'1809'!B62</f>
        <v>8.6099999999999996E-2</v>
      </c>
    </row>
    <row r="33" spans="3:4" ht="18.75" customHeight="1">
      <c r="C33" s="53" t="str">
        <f>'1909'!A62</f>
        <v>19.09.2021</v>
      </c>
      <c r="D33" s="54">
        <f>'1909'!B62</f>
        <v>9.8400000000000001E-2</v>
      </c>
    </row>
    <row r="34" spans="3:4" ht="18.75" customHeight="1">
      <c r="C34" s="53" t="str">
        <f>'2009'!A62</f>
        <v>20.09.2021</v>
      </c>
      <c r="D34" s="54">
        <f>'2009'!B62</f>
        <v>1.7340000000000001E-2</v>
      </c>
    </row>
    <row r="35" spans="3:4" ht="18.75" customHeight="1">
      <c r="C35" s="53" t="str">
        <f>'2109'!A62</f>
        <v>21.09.2021</v>
      </c>
      <c r="D35" s="54">
        <f>'2109'!B62</f>
        <v>1.4880000000000001E-2</v>
      </c>
    </row>
    <row r="36" spans="3:4" ht="18.75" customHeight="1">
      <c r="C36" s="53" t="str">
        <f>'2209'!A62</f>
        <v>22.09.2021</v>
      </c>
      <c r="D36" s="54">
        <f>'2209'!B62</f>
        <v>1.248E-2</v>
      </c>
    </row>
    <row r="37" spans="3:4" ht="19.5" customHeight="1">
      <c r="C37" s="55" t="s">
        <v>96</v>
      </c>
      <c r="D37" s="56" t="e">
        <f>SUM(D6:D36)</f>
        <v>#REF!</v>
      </c>
    </row>
  </sheetData>
  <mergeCells count="2">
    <mergeCell ref="C3:D3"/>
    <mergeCell ref="C4:D4"/>
  </mergeCells>
  <printOptions horizontalCentered="1"/>
  <pageMargins left="0.39370078740157483" right="0.39370078740157483" top="0.39370078740157483" bottom="0.19685039370078741" header="0.51181102362204722" footer="0.51181102362204722"/>
  <pageSetup paperSize="9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2:R97"/>
  <sheetViews>
    <sheetView view="pageBreakPreview" topLeftCell="A50" zoomScale="63" zoomScaleNormal="58" zoomScaleSheetLayoutView="63" workbookViewId="0">
      <selection activeCell="D80" sqref="D80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43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44</v>
      </c>
      <c r="N12" s="2" t="s">
        <v>45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15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" t="s">
        <v>20</v>
      </c>
      <c r="D21" s="6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10" t="s">
        <v>29</v>
      </c>
      <c r="C27" s="10" t="s">
        <v>2</v>
      </c>
      <c r="D27" s="66"/>
      <c r="E27" s="66"/>
      <c r="F27" s="66"/>
      <c r="G27" s="10" t="s">
        <v>29</v>
      </c>
      <c r="H27" s="10" t="s">
        <v>2</v>
      </c>
      <c r="I27" s="66"/>
      <c r="J27" s="66"/>
      <c r="K27" s="66"/>
      <c r="L27" s="10" t="s">
        <v>29</v>
      </c>
      <c r="M27" s="10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8210</v>
      </c>
      <c r="E28" s="14">
        <f>D28*(100-2.45)/100</f>
        <v>8008.8549999999996</v>
      </c>
      <c r="F28" s="15">
        <v>33</v>
      </c>
      <c r="G28" s="16">
        <v>8</v>
      </c>
      <c r="H28" s="16">
        <v>8.15</v>
      </c>
      <c r="I28" s="14">
        <v>8210</v>
      </c>
      <c r="J28" s="14">
        <f>I28*(100-2.45)/100</f>
        <v>8008.8549999999996</v>
      </c>
      <c r="K28" s="15">
        <v>65</v>
      </c>
      <c r="L28" s="16">
        <v>16</v>
      </c>
      <c r="M28" s="16">
        <v>16.149999999999999</v>
      </c>
      <c r="N28" s="14">
        <v>8210</v>
      </c>
      <c r="O28" s="14">
        <f>N28*(100-2.45)/100</f>
        <v>8008.8549999999996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8210</v>
      </c>
      <c r="E29" s="14">
        <f t="shared" ref="E29:E59" si="0">D29*(100-2.45)/100</f>
        <v>8008.8549999999996</v>
      </c>
      <c r="F29" s="15">
        <v>34</v>
      </c>
      <c r="G29" s="16">
        <v>8.15</v>
      </c>
      <c r="H29" s="16">
        <v>8.3000000000000007</v>
      </c>
      <c r="I29" s="14">
        <v>8210</v>
      </c>
      <c r="J29" s="14">
        <f t="shared" ref="J29:J59" si="1">I29*(100-2.45)/100</f>
        <v>8008.8549999999996</v>
      </c>
      <c r="K29" s="15">
        <v>66</v>
      </c>
      <c r="L29" s="16">
        <v>16.149999999999999</v>
      </c>
      <c r="M29" s="16">
        <v>16.3</v>
      </c>
      <c r="N29" s="14">
        <v>8210</v>
      </c>
      <c r="O29" s="14">
        <f>N29*(100-2.45)/100</f>
        <v>8008.8549999999996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8210</v>
      </c>
      <c r="E30" s="14">
        <f t="shared" si="0"/>
        <v>8008.8549999999996</v>
      </c>
      <c r="F30" s="15">
        <v>35</v>
      </c>
      <c r="G30" s="16">
        <v>8.3000000000000007</v>
      </c>
      <c r="H30" s="16">
        <v>8.4499999999999993</v>
      </c>
      <c r="I30" s="14">
        <v>8210</v>
      </c>
      <c r="J30" s="14">
        <f t="shared" si="1"/>
        <v>8008.8549999999996</v>
      </c>
      <c r="K30" s="15">
        <v>67</v>
      </c>
      <c r="L30" s="16">
        <v>16.3</v>
      </c>
      <c r="M30" s="16">
        <v>16.45</v>
      </c>
      <c r="N30" s="14">
        <v>8210</v>
      </c>
      <c r="O30" s="14">
        <f t="shared" ref="O30:O59" si="2">N30*(100-2.45)/100</f>
        <v>8008.8549999999996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8210</v>
      </c>
      <c r="E31" s="14">
        <f t="shared" si="0"/>
        <v>8008.8549999999996</v>
      </c>
      <c r="F31" s="15">
        <v>36</v>
      </c>
      <c r="G31" s="16">
        <v>8.4499999999999993</v>
      </c>
      <c r="H31" s="16">
        <v>9</v>
      </c>
      <c r="I31" s="14">
        <v>8210</v>
      </c>
      <c r="J31" s="14">
        <f t="shared" si="1"/>
        <v>8008.8549999999996</v>
      </c>
      <c r="K31" s="15">
        <v>68</v>
      </c>
      <c r="L31" s="16">
        <v>16.45</v>
      </c>
      <c r="M31" s="16">
        <v>17</v>
      </c>
      <c r="N31" s="14">
        <v>8210</v>
      </c>
      <c r="O31" s="14">
        <f t="shared" si="2"/>
        <v>8008.8549999999996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8210</v>
      </c>
      <c r="E32" s="14">
        <f t="shared" si="0"/>
        <v>8008.8549999999996</v>
      </c>
      <c r="F32" s="15">
        <v>37</v>
      </c>
      <c r="G32" s="16">
        <v>9</v>
      </c>
      <c r="H32" s="16">
        <v>9.15</v>
      </c>
      <c r="I32" s="14">
        <v>8210</v>
      </c>
      <c r="J32" s="14">
        <f t="shared" si="1"/>
        <v>8008.8549999999996</v>
      </c>
      <c r="K32" s="15">
        <v>69</v>
      </c>
      <c r="L32" s="16">
        <v>17</v>
      </c>
      <c r="M32" s="16">
        <v>17.149999999999999</v>
      </c>
      <c r="N32" s="14">
        <v>8210</v>
      </c>
      <c r="O32" s="14">
        <f t="shared" si="2"/>
        <v>8008.8549999999996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8210</v>
      </c>
      <c r="E33" s="14">
        <f t="shared" si="0"/>
        <v>8008.8549999999996</v>
      </c>
      <c r="F33" s="15">
        <v>38</v>
      </c>
      <c r="G33" s="16">
        <v>9.15</v>
      </c>
      <c r="H33" s="16">
        <v>9.3000000000000007</v>
      </c>
      <c r="I33" s="14">
        <v>8210</v>
      </c>
      <c r="J33" s="14">
        <f t="shared" si="1"/>
        <v>8008.8549999999996</v>
      </c>
      <c r="K33" s="15">
        <v>70</v>
      </c>
      <c r="L33" s="16">
        <v>17.149999999999999</v>
      </c>
      <c r="M33" s="16">
        <v>17.3</v>
      </c>
      <c r="N33" s="14">
        <v>8210</v>
      </c>
      <c r="O33" s="14">
        <f t="shared" si="2"/>
        <v>8008.8549999999996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8210</v>
      </c>
      <c r="E34" s="14">
        <f t="shared" si="0"/>
        <v>8008.8549999999996</v>
      </c>
      <c r="F34" s="15">
        <v>39</v>
      </c>
      <c r="G34" s="16">
        <v>9.3000000000000007</v>
      </c>
      <c r="H34" s="16">
        <v>9.4499999999999993</v>
      </c>
      <c r="I34" s="14">
        <v>8210</v>
      </c>
      <c r="J34" s="14">
        <f t="shared" si="1"/>
        <v>8008.8549999999996</v>
      </c>
      <c r="K34" s="15">
        <v>71</v>
      </c>
      <c r="L34" s="16">
        <v>17.3</v>
      </c>
      <c r="M34" s="16">
        <v>17.45</v>
      </c>
      <c r="N34" s="14">
        <v>8210</v>
      </c>
      <c r="O34" s="14">
        <f t="shared" si="2"/>
        <v>8008.8549999999996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8210</v>
      </c>
      <c r="E35" s="14">
        <f t="shared" si="0"/>
        <v>8008.8549999999996</v>
      </c>
      <c r="F35" s="15">
        <v>40</v>
      </c>
      <c r="G35" s="16">
        <v>9.4499999999999993</v>
      </c>
      <c r="H35" s="16">
        <v>10</v>
      </c>
      <c r="I35" s="14">
        <v>8210</v>
      </c>
      <c r="J35" s="14">
        <f t="shared" si="1"/>
        <v>8008.8549999999996</v>
      </c>
      <c r="K35" s="15">
        <v>72</v>
      </c>
      <c r="L35" s="19">
        <v>17.45</v>
      </c>
      <c r="M35" s="16">
        <v>18</v>
      </c>
      <c r="N35" s="14">
        <v>8210</v>
      </c>
      <c r="O35" s="14">
        <f t="shared" si="2"/>
        <v>8008.8549999999996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8210</v>
      </c>
      <c r="E36" s="14">
        <f t="shared" si="0"/>
        <v>8008.8549999999996</v>
      </c>
      <c r="F36" s="15">
        <v>41</v>
      </c>
      <c r="G36" s="16">
        <v>10</v>
      </c>
      <c r="H36" s="19">
        <v>10.15</v>
      </c>
      <c r="I36" s="14">
        <v>8210</v>
      </c>
      <c r="J36" s="14">
        <f t="shared" si="1"/>
        <v>8008.8549999999996</v>
      </c>
      <c r="K36" s="15">
        <v>73</v>
      </c>
      <c r="L36" s="19">
        <v>18</v>
      </c>
      <c r="M36" s="16">
        <v>18.149999999999999</v>
      </c>
      <c r="N36" s="14">
        <v>8210</v>
      </c>
      <c r="O36" s="14">
        <f t="shared" si="2"/>
        <v>8008.8549999999996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8210</v>
      </c>
      <c r="E37" s="14">
        <f t="shared" si="0"/>
        <v>8008.8549999999996</v>
      </c>
      <c r="F37" s="15">
        <v>42</v>
      </c>
      <c r="G37" s="16">
        <v>10.15</v>
      </c>
      <c r="H37" s="19">
        <v>10.3</v>
      </c>
      <c r="I37" s="14">
        <v>8210</v>
      </c>
      <c r="J37" s="14">
        <f t="shared" si="1"/>
        <v>8008.8549999999996</v>
      </c>
      <c r="K37" s="15">
        <v>74</v>
      </c>
      <c r="L37" s="19">
        <v>18.149999999999999</v>
      </c>
      <c r="M37" s="16">
        <v>18.3</v>
      </c>
      <c r="N37" s="14">
        <v>8210</v>
      </c>
      <c r="O37" s="14">
        <f t="shared" si="2"/>
        <v>8008.8549999999996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8210</v>
      </c>
      <c r="E38" s="14">
        <f t="shared" si="0"/>
        <v>8008.8549999999996</v>
      </c>
      <c r="F38" s="15">
        <v>43</v>
      </c>
      <c r="G38" s="16">
        <v>10.3</v>
      </c>
      <c r="H38" s="19">
        <v>10.45</v>
      </c>
      <c r="I38" s="14">
        <v>8210</v>
      </c>
      <c r="J38" s="14">
        <f t="shared" si="1"/>
        <v>8008.8549999999996</v>
      </c>
      <c r="K38" s="15">
        <v>75</v>
      </c>
      <c r="L38" s="19">
        <v>18.3</v>
      </c>
      <c r="M38" s="16">
        <v>18.45</v>
      </c>
      <c r="N38" s="14">
        <v>8210</v>
      </c>
      <c r="O38" s="14">
        <f t="shared" si="2"/>
        <v>8008.8549999999996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8210</v>
      </c>
      <c r="E39" s="14">
        <f t="shared" si="0"/>
        <v>8008.8549999999996</v>
      </c>
      <c r="F39" s="15">
        <v>44</v>
      </c>
      <c r="G39" s="16">
        <v>10.45</v>
      </c>
      <c r="H39" s="19">
        <v>11</v>
      </c>
      <c r="I39" s="14">
        <v>8210</v>
      </c>
      <c r="J39" s="14">
        <f t="shared" si="1"/>
        <v>8008.8549999999996</v>
      </c>
      <c r="K39" s="15">
        <v>76</v>
      </c>
      <c r="L39" s="19">
        <v>18.45</v>
      </c>
      <c r="M39" s="16">
        <v>19</v>
      </c>
      <c r="N39" s="14">
        <v>8210</v>
      </c>
      <c r="O39" s="14">
        <f t="shared" si="2"/>
        <v>8008.8549999999996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8210</v>
      </c>
      <c r="E40" s="14">
        <f t="shared" si="0"/>
        <v>8008.8549999999996</v>
      </c>
      <c r="F40" s="15">
        <v>45</v>
      </c>
      <c r="G40" s="16">
        <v>11</v>
      </c>
      <c r="H40" s="19">
        <v>11.15</v>
      </c>
      <c r="I40" s="14">
        <v>8210</v>
      </c>
      <c r="J40" s="14">
        <f t="shared" si="1"/>
        <v>8008.8549999999996</v>
      </c>
      <c r="K40" s="15">
        <v>77</v>
      </c>
      <c r="L40" s="19">
        <v>19</v>
      </c>
      <c r="M40" s="16">
        <v>19.149999999999999</v>
      </c>
      <c r="N40" s="14">
        <v>8210</v>
      </c>
      <c r="O40" s="14">
        <f t="shared" si="2"/>
        <v>8008.8549999999996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8210</v>
      </c>
      <c r="E41" s="14">
        <f t="shared" si="0"/>
        <v>8008.8549999999996</v>
      </c>
      <c r="F41" s="15">
        <v>46</v>
      </c>
      <c r="G41" s="16">
        <v>11.15</v>
      </c>
      <c r="H41" s="19">
        <v>11.3</v>
      </c>
      <c r="I41" s="14">
        <v>8210</v>
      </c>
      <c r="J41" s="14">
        <f t="shared" si="1"/>
        <v>8008.8549999999996</v>
      </c>
      <c r="K41" s="15">
        <v>78</v>
      </c>
      <c r="L41" s="19">
        <v>19.149999999999999</v>
      </c>
      <c r="M41" s="16">
        <v>19.3</v>
      </c>
      <c r="N41" s="14">
        <v>8210</v>
      </c>
      <c r="O41" s="14">
        <f t="shared" si="2"/>
        <v>8008.8549999999996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8210</v>
      </c>
      <c r="E42" s="14">
        <f t="shared" si="0"/>
        <v>8008.8549999999996</v>
      </c>
      <c r="F42" s="15">
        <v>47</v>
      </c>
      <c r="G42" s="16">
        <v>11.3</v>
      </c>
      <c r="H42" s="19">
        <v>11.45</v>
      </c>
      <c r="I42" s="14">
        <v>8210</v>
      </c>
      <c r="J42" s="14">
        <f t="shared" si="1"/>
        <v>8008.8549999999996</v>
      </c>
      <c r="K42" s="15">
        <v>79</v>
      </c>
      <c r="L42" s="19">
        <v>19.3</v>
      </c>
      <c r="M42" s="16">
        <v>19.45</v>
      </c>
      <c r="N42" s="14">
        <v>8210</v>
      </c>
      <c r="O42" s="14">
        <f t="shared" si="2"/>
        <v>8008.8549999999996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8210</v>
      </c>
      <c r="E43" s="14">
        <f t="shared" si="0"/>
        <v>8008.8549999999996</v>
      </c>
      <c r="F43" s="15">
        <v>48</v>
      </c>
      <c r="G43" s="16">
        <v>11.45</v>
      </c>
      <c r="H43" s="19">
        <v>12</v>
      </c>
      <c r="I43" s="14">
        <v>8210</v>
      </c>
      <c r="J43" s="14">
        <f t="shared" si="1"/>
        <v>8008.8549999999996</v>
      </c>
      <c r="K43" s="15">
        <v>80</v>
      </c>
      <c r="L43" s="19">
        <v>19.45</v>
      </c>
      <c r="M43" s="16">
        <v>20</v>
      </c>
      <c r="N43" s="14">
        <v>8210</v>
      </c>
      <c r="O43" s="14">
        <f t="shared" si="2"/>
        <v>8008.8549999999996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8210</v>
      </c>
      <c r="E44" s="14">
        <f t="shared" si="0"/>
        <v>8008.8549999999996</v>
      </c>
      <c r="F44" s="15">
        <v>49</v>
      </c>
      <c r="G44" s="16">
        <v>12</v>
      </c>
      <c r="H44" s="19">
        <v>12.15</v>
      </c>
      <c r="I44" s="14">
        <v>8210</v>
      </c>
      <c r="J44" s="14">
        <f t="shared" si="1"/>
        <v>8008.8549999999996</v>
      </c>
      <c r="K44" s="15">
        <v>81</v>
      </c>
      <c r="L44" s="19">
        <v>20</v>
      </c>
      <c r="M44" s="16">
        <v>20.149999999999999</v>
      </c>
      <c r="N44" s="14">
        <v>8210</v>
      </c>
      <c r="O44" s="14">
        <f t="shared" si="2"/>
        <v>8008.8549999999996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8210</v>
      </c>
      <c r="E45" s="14">
        <f t="shared" si="0"/>
        <v>8008.8549999999996</v>
      </c>
      <c r="F45" s="15">
        <v>50</v>
      </c>
      <c r="G45" s="16">
        <v>12.15</v>
      </c>
      <c r="H45" s="19">
        <v>12.3</v>
      </c>
      <c r="I45" s="14">
        <v>8210</v>
      </c>
      <c r="J45" s="14">
        <f t="shared" si="1"/>
        <v>8008.8549999999996</v>
      </c>
      <c r="K45" s="15">
        <v>82</v>
      </c>
      <c r="L45" s="19">
        <v>20.149999999999999</v>
      </c>
      <c r="M45" s="16">
        <v>20.3</v>
      </c>
      <c r="N45" s="14">
        <v>8210</v>
      </c>
      <c r="O45" s="14">
        <f t="shared" si="2"/>
        <v>8008.8549999999996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8210</v>
      </c>
      <c r="E46" s="14">
        <f t="shared" si="0"/>
        <v>8008.8549999999996</v>
      </c>
      <c r="F46" s="15">
        <v>51</v>
      </c>
      <c r="G46" s="16">
        <v>12.3</v>
      </c>
      <c r="H46" s="19">
        <v>12.45</v>
      </c>
      <c r="I46" s="14">
        <v>8210</v>
      </c>
      <c r="J46" s="14">
        <f t="shared" si="1"/>
        <v>8008.8549999999996</v>
      </c>
      <c r="K46" s="15">
        <v>83</v>
      </c>
      <c r="L46" s="19">
        <v>20.3</v>
      </c>
      <c r="M46" s="16">
        <v>20.45</v>
      </c>
      <c r="N46" s="14">
        <v>8210</v>
      </c>
      <c r="O46" s="14">
        <f t="shared" si="2"/>
        <v>8008.8549999999996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8210</v>
      </c>
      <c r="E47" s="14">
        <f t="shared" si="0"/>
        <v>8008.8549999999996</v>
      </c>
      <c r="F47" s="15">
        <v>52</v>
      </c>
      <c r="G47" s="16">
        <v>12.45</v>
      </c>
      <c r="H47" s="19">
        <v>13</v>
      </c>
      <c r="I47" s="14">
        <v>8210</v>
      </c>
      <c r="J47" s="14">
        <f t="shared" si="1"/>
        <v>8008.8549999999996</v>
      </c>
      <c r="K47" s="15">
        <v>84</v>
      </c>
      <c r="L47" s="19">
        <v>20.45</v>
      </c>
      <c r="M47" s="16">
        <v>21</v>
      </c>
      <c r="N47" s="14">
        <v>8210</v>
      </c>
      <c r="O47" s="14">
        <f t="shared" si="2"/>
        <v>8008.8549999999996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8210</v>
      </c>
      <c r="E48" s="14">
        <f t="shared" si="0"/>
        <v>8008.8549999999996</v>
      </c>
      <c r="F48" s="15">
        <v>53</v>
      </c>
      <c r="G48" s="16">
        <v>13</v>
      </c>
      <c r="H48" s="19">
        <v>13.15</v>
      </c>
      <c r="I48" s="14">
        <v>8210</v>
      </c>
      <c r="J48" s="14">
        <f t="shared" si="1"/>
        <v>8008.8549999999996</v>
      </c>
      <c r="K48" s="15">
        <v>85</v>
      </c>
      <c r="L48" s="19">
        <v>21</v>
      </c>
      <c r="M48" s="16">
        <v>21.15</v>
      </c>
      <c r="N48" s="14">
        <v>8210</v>
      </c>
      <c r="O48" s="14">
        <f t="shared" si="2"/>
        <v>8008.8549999999996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8210</v>
      </c>
      <c r="E49" s="14">
        <f t="shared" si="0"/>
        <v>8008.8549999999996</v>
      </c>
      <c r="F49" s="15">
        <v>54</v>
      </c>
      <c r="G49" s="16">
        <v>13.15</v>
      </c>
      <c r="H49" s="19">
        <v>13.3</v>
      </c>
      <c r="I49" s="14">
        <v>8210</v>
      </c>
      <c r="J49" s="14">
        <f t="shared" si="1"/>
        <v>8008.8549999999996</v>
      </c>
      <c r="K49" s="15">
        <v>86</v>
      </c>
      <c r="L49" s="19">
        <v>21.15</v>
      </c>
      <c r="M49" s="16">
        <v>21.3</v>
      </c>
      <c r="N49" s="14">
        <v>8210</v>
      </c>
      <c r="O49" s="14">
        <f t="shared" si="2"/>
        <v>8008.8549999999996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8210</v>
      </c>
      <c r="E50" s="14">
        <f t="shared" si="0"/>
        <v>8008.8549999999996</v>
      </c>
      <c r="F50" s="15">
        <v>55</v>
      </c>
      <c r="G50" s="16">
        <v>13.3</v>
      </c>
      <c r="H50" s="19">
        <v>13.45</v>
      </c>
      <c r="I50" s="14">
        <v>8210</v>
      </c>
      <c r="J50" s="14">
        <f t="shared" si="1"/>
        <v>8008.8549999999996</v>
      </c>
      <c r="K50" s="15">
        <v>87</v>
      </c>
      <c r="L50" s="19">
        <v>21.3</v>
      </c>
      <c r="M50" s="16">
        <v>21.45</v>
      </c>
      <c r="N50" s="14">
        <v>8210</v>
      </c>
      <c r="O50" s="14">
        <f t="shared" si="2"/>
        <v>8008.8549999999996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8210</v>
      </c>
      <c r="E51" s="14">
        <f t="shared" si="0"/>
        <v>8008.8549999999996</v>
      </c>
      <c r="F51" s="15">
        <v>56</v>
      </c>
      <c r="G51" s="16">
        <v>13.45</v>
      </c>
      <c r="H51" s="19">
        <v>14</v>
      </c>
      <c r="I51" s="14">
        <v>8210</v>
      </c>
      <c r="J51" s="14">
        <f t="shared" si="1"/>
        <v>8008.8549999999996</v>
      </c>
      <c r="K51" s="15">
        <v>88</v>
      </c>
      <c r="L51" s="19">
        <v>21.45</v>
      </c>
      <c r="M51" s="16">
        <v>22</v>
      </c>
      <c r="N51" s="14">
        <v>8210</v>
      </c>
      <c r="O51" s="14">
        <f t="shared" si="2"/>
        <v>8008.8549999999996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8210</v>
      </c>
      <c r="E52" s="14">
        <f t="shared" si="0"/>
        <v>8008.8549999999996</v>
      </c>
      <c r="F52" s="15">
        <v>57</v>
      </c>
      <c r="G52" s="16">
        <v>14</v>
      </c>
      <c r="H52" s="19">
        <v>14.15</v>
      </c>
      <c r="I52" s="14">
        <v>8210</v>
      </c>
      <c r="J52" s="14">
        <f t="shared" si="1"/>
        <v>8008.8549999999996</v>
      </c>
      <c r="K52" s="15">
        <v>89</v>
      </c>
      <c r="L52" s="19">
        <v>22</v>
      </c>
      <c r="M52" s="16">
        <v>22.15</v>
      </c>
      <c r="N52" s="14">
        <v>8210</v>
      </c>
      <c r="O52" s="14">
        <f t="shared" si="2"/>
        <v>8008.8549999999996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8210</v>
      </c>
      <c r="E53" s="14">
        <f t="shared" si="0"/>
        <v>8008.8549999999996</v>
      </c>
      <c r="F53" s="15">
        <v>58</v>
      </c>
      <c r="G53" s="16">
        <v>14.15</v>
      </c>
      <c r="H53" s="19">
        <v>14.3</v>
      </c>
      <c r="I53" s="14">
        <v>8210</v>
      </c>
      <c r="J53" s="14">
        <f t="shared" si="1"/>
        <v>8008.8549999999996</v>
      </c>
      <c r="K53" s="15">
        <v>90</v>
      </c>
      <c r="L53" s="19">
        <v>22.15</v>
      </c>
      <c r="M53" s="16">
        <v>22.3</v>
      </c>
      <c r="N53" s="14">
        <v>8210</v>
      </c>
      <c r="O53" s="14">
        <f t="shared" si="2"/>
        <v>8008.8549999999996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8210</v>
      </c>
      <c r="E54" s="14">
        <f t="shared" si="0"/>
        <v>8008.8549999999996</v>
      </c>
      <c r="F54" s="15">
        <v>59</v>
      </c>
      <c r="G54" s="16">
        <v>14.3</v>
      </c>
      <c r="H54" s="19">
        <v>14.45</v>
      </c>
      <c r="I54" s="14">
        <v>8210</v>
      </c>
      <c r="J54" s="14">
        <f t="shared" si="1"/>
        <v>8008.8549999999996</v>
      </c>
      <c r="K54" s="15">
        <v>91</v>
      </c>
      <c r="L54" s="19">
        <v>22.3</v>
      </c>
      <c r="M54" s="16">
        <v>22.45</v>
      </c>
      <c r="N54" s="14">
        <v>8210</v>
      </c>
      <c r="O54" s="14">
        <f t="shared" si="2"/>
        <v>8008.8549999999996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8210</v>
      </c>
      <c r="E55" s="14">
        <f t="shared" si="0"/>
        <v>8008.8549999999996</v>
      </c>
      <c r="F55" s="15">
        <v>60</v>
      </c>
      <c r="G55" s="16">
        <v>14.45</v>
      </c>
      <c r="H55" s="16">
        <v>15</v>
      </c>
      <c r="I55" s="14">
        <v>8210</v>
      </c>
      <c r="J55" s="14">
        <f t="shared" si="1"/>
        <v>8008.8549999999996</v>
      </c>
      <c r="K55" s="15">
        <v>92</v>
      </c>
      <c r="L55" s="19">
        <v>22.45</v>
      </c>
      <c r="M55" s="16">
        <v>23</v>
      </c>
      <c r="N55" s="14">
        <v>8210</v>
      </c>
      <c r="O55" s="14">
        <f t="shared" si="2"/>
        <v>8008.8549999999996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8210</v>
      </c>
      <c r="E56" s="14">
        <f t="shared" si="0"/>
        <v>8008.8549999999996</v>
      </c>
      <c r="F56" s="15">
        <v>61</v>
      </c>
      <c r="G56" s="16">
        <v>15</v>
      </c>
      <c r="H56" s="16">
        <v>15.15</v>
      </c>
      <c r="I56" s="14">
        <v>8210</v>
      </c>
      <c r="J56" s="14">
        <f t="shared" si="1"/>
        <v>8008.8549999999996</v>
      </c>
      <c r="K56" s="15">
        <v>93</v>
      </c>
      <c r="L56" s="19">
        <v>23</v>
      </c>
      <c r="M56" s="16">
        <v>23.15</v>
      </c>
      <c r="N56" s="14">
        <v>8210</v>
      </c>
      <c r="O56" s="14">
        <f t="shared" si="2"/>
        <v>8008.8549999999996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8210</v>
      </c>
      <c r="E57" s="14">
        <f t="shared" si="0"/>
        <v>8008.8549999999996</v>
      </c>
      <c r="F57" s="15">
        <v>62</v>
      </c>
      <c r="G57" s="16">
        <v>15.15</v>
      </c>
      <c r="H57" s="16">
        <v>15.3</v>
      </c>
      <c r="I57" s="14">
        <v>8210</v>
      </c>
      <c r="J57" s="14">
        <f t="shared" si="1"/>
        <v>8008.8549999999996</v>
      </c>
      <c r="K57" s="15">
        <v>94</v>
      </c>
      <c r="L57" s="16">
        <v>23.15</v>
      </c>
      <c r="M57" s="16">
        <v>23.3</v>
      </c>
      <c r="N57" s="14">
        <v>8210</v>
      </c>
      <c r="O57" s="14">
        <f t="shared" si="2"/>
        <v>8008.8549999999996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8210</v>
      </c>
      <c r="E58" s="14">
        <f t="shared" si="0"/>
        <v>8008.8549999999996</v>
      </c>
      <c r="F58" s="15">
        <v>63</v>
      </c>
      <c r="G58" s="16">
        <v>15.3</v>
      </c>
      <c r="H58" s="16">
        <v>15.45</v>
      </c>
      <c r="I58" s="14">
        <v>8210</v>
      </c>
      <c r="J58" s="14">
        <f t="shared" si="1"/>
        <v>8008.8549999999996</v>
      </c>
      <c r="K58" s="15">
        <v>95</v>
      </c>
      <c r="L58" s="16">
        <v>23.3</v>
      </c>
      <c r="M58" s="16">
        <v>23.45</v>
      </c>
      <c r="N58" s="14">
        <v>8210</v>
      </c>
      <c r="O58" s="14">
        <f t="shared" si="2"/>
        <v>8008.8549999999996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8210</v>
      </c>
      <c r="E59" s="14">
        <f t="shared" si="0"/>
        <v>8008.8549999999996</v>
      </c>
      <c r="F59" s="15">
        <v>64</v>
      </c>
      <c r="G59" s="16">
        <v>15.45</v>
      </c>
      <c r="H59" s="16">
        <v>16</v>
      </c>
      <c r="I59" s="14">
        <v>8210</v>
      </c>
      <c r="J59" s="14">
        <f t="shared" si="1"/>
        <v>8008.8549999999996</v>
      </c>
      <c r="K59" s="21">
        <v>96</v>
      </c>
      <c r="L59" s="16">
        <v>23.45</v>
      </c>
      <c r="M59" s="22">
        <v>24</v>
      </c>
      <c r="N59" s="14">
        <v>8210</v>
      </c>
      <c r="O59" s="14">
        <f t="shared" si="2"/>
        <v>8008.8549999999996</v>
      </c>
    </row>
    <row r="60" spans="1:18" ht="21.75" customHeight="1">
      <c r="A60" s="23"/>
      <c r="B60" s="24"/>
      <c r="C60" s="25"/>
      <c r="D60" s="26">
        <f>SUM(D28:D59)</f>
        <v>262720</v>
      </c>
      <c r="E60" s="26">
        <f>SUM(E28:E59)</f>
        <v>256283.3600000001</v>
      </c>
      <c r="F60" s="28"/>
      <c r="G60" s="29"/>
      <c r="H60" s="29"/>
      <c r="I60" s="27">
        <f>SUM(I28:I59)</f>
        <v>262720</v>
      </c>
      <c r="J60" s="27">
        <f>SUM(J28:J59)</f>
        <v>256283.3600000001</v>
      </c>
      <c r="K60" s="28"/>
      <c r="L60" s="29"/>
      <c r="M60" s="29"/>
      <c r="N60" s="26">
        <f>SUM(N28:N59)</f>
        <v>262720</v>
      </c>
      <c r="O60" s="26">
        <f>SUM(O28:O59)</f>
        <v>256283.3600000001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46</v>
      </c>
      <c r="B62" s="44">
        <f>SUM(D60,I60,N60)/(4000*1000)</f>
        <v>0.19703999999999999</v>
      </c>
      <c r="C62" s="44">
        <f>SUM(E60,J60,O60)/(4000*1000)</f>
        <v>0.19221252000000008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7" ht="18" customHeight="1">
      <c r="A65" s="2" t="s">
        <v>30</v>
      </c>
      <c r="D65" s="26"/>
      <c r="E65" s="31"/>
      <c r="J65" s="31"/>
      <c r="O65" s="31"/>
      <c r="Q65" s="31"/>
    </row>
    <row r="66" spans="1:17" ht="18" customHeight="1">
      <c r="D66" s="26"/>
      <c r="J66" s="31"/>
      <c r="Q66" s="31"/>
    </row>
    <row r="67" spans="1:17" ht="18" customHeight="1">
      <c r="A67" s="32" t="s">
        <v>31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Q67" s="31"/>
    </row>
    <row r="68" spans="1:17" ht="18" customHeight="1">
      <c r="A68" s="33" t="s">
        <v>32</v>
      </c>
      <c r="B68" s="33"/>
      <c r="C68" s="33"/>
      <c r="D68" s="26"/>
      <c r="E68" s="34"/>
      <c r="H68" s="31"/>
      <c r="J68" s="31"/>
    </row>
    <row r="69" spans="1:17" ht="18" customHeight="1">
      <c r="D69" s="26"/>
      <c r="E69" s="31"/>
      <c r="H69" s="31"/>
      <c r="J69" s="31"/>
    </row>
    <row r="70" spans="1:17" ht="18" customHeight="1">
      <c r="D70" s="26"/>
      <c r="E70" s="31"/>
      <c r="H70" s="31"/>
      <c r="M70" s="1" t="s">
        <v>33</v>
      </c>
    </row>
    <row r="71" spans="1:17" ht="18" customHeight="1">
      <c r="D71" s="26"/>
      <c r="E71" s="31"/>
      <c r="H71" s="31"/>
    </row>
    <row r="72" spans="1:17" ht="18" customHeight="1">
      <c r="D72" s="26"/>
      <c r="E72" s="31"/>
      <c r="H72" s="31"/>
    </row>
    <row r="73" spans="1:17" ht="18" customHeight="1">
      <c r="D73" s="26"/>
      <c r="E73" s="31"/>
      <c r="H73" s="31"/>
    </row>
    <row r="74" spans="1:17" ht="18" customHeight="1">
      <c r="D74" s="26"/>
      <c r="E74" s="31"/>
      <c r="H74" s="31"/>
    </row>
    <row r="75" spans="1:17" ht="18" customHeight="1">
      <c r="D75" s="26"/>
      <c r="E75" s="31"/>
      <c r="H75" s="31"/>
    </row>
    <row r="76" spans="1:17" ht="18" customHeight="1">
      <c r="D76" s="26"/>
      <c r="E76" s="31"/>
      <c r="H76" s="31"/>
    </row>
    <row r="77" spans="1:17" ht="18" customHeight="1">
      <c r="D77" s="26"/>
      <c r="E77" s="31"/>
      <c r="H77" s="31"/>
    </row>
    <row r="78" spans="1:17" ht="18" customHeight="1">
      <c r="D78" s="26"/>
      <c r="E78" s="31"/>
      <c r="H78" s="31"/>
    </row>
    <row r="79" spans="1:17" ht="18" customHeight="1">
      <c r="D79" s="26"/>
      <c r="E79" s="31"/>
      <c r="H79" s="31"/>
    </row>
    <row r="80" spans="1:17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s="3" customFormat="1" ht="18" customHeight="1">
      <c r="A85" s="1"/>
      <c r="B85" s="1"/>
      <c r="C85" s="1"/>
      <c r="D85" s="26"/>
      <c r="E85" s="31"/>
      <c r="F85" s="1"/>
      <c r="G85" s="1"/>
      <c r="H85" s="31"/>
      <c r="J85" s="1"/>
      <c r="K85" s="1"/>
      <c r="L85" s="1"/>
      <c r="M85" s="1"/>
      <c r="N85" s="1"/>
      <c r="O85" s="1"/>
      <c r="P85" s="1"/>
      <c r="Q85" s="1"/>
      <c r="R85" s="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35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D97" s="36"/>
      <c r="E97" s="1"/>
      <c r="F97" s="1"/>
      <c r="G97" s="1"/>
      <c r="H97" s="1"/>
      <c r="J97" s="1"/>
      <c r="K97" s="1"/>
      <c r="L97" s="1"/>
      <c r="M97" s="1"/>
      <c r="N97" s="1"/>
      <c r="O97" s="1"/>
      <c r="P97" s="1"/>
      <c r="Q97" s="1"/>
      <c r="R97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2:R97"/>
  <sheetViews>
    <sheetView view="pageBreakPreview" topLeftCell="A22" zoomScale="90" zoomScaleNormal="58" zoomScaleSheetLayoutView="90" workbookViewId="0">
      <selection activeCell="F74" sqref="F74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47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48</v>
      </c>
      <c r="N12" s="2" t="s">
        <v>49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15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" t="s">
        <v>20</v>
      </c>
      <c r="D21" s="6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10" t="s">
        <v>29</v>
      </c>
      <c r="C27" s="10" t="s">
        <v>2</v>
      </c>
      <c r="D27" s="66"/>
      <c r="E27" s="66"/>
      <c r="F27" s="66"/>
      <c r="G27" s="10" t="s">
        <v>29</v>
      </c>
      <c r="H27" s="10" t="s">
        <v>2</v>
      </c>
      <c r="I27" s="66"/>
      <c r="J27" s="66"/>
      <c r="K27" s="66"/>
      <c r="L27" s="10" t="s">
        <v>29</v>
      </c>
      <c r="M27" s="10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8210</v>
      </c>
      <c r="E28" s="14">
        <f>D28*(100-2.45)/100</f>
        <v>8008.8549999999996</v>
      </c>
      <c r="F28" s="15">
        <v>33</v>
      </c>
      <c r="G28" s="16">
        <v>8</v>
      </c>
      <c r="H28" s="16">
        <v>8.15</v>
      </c>
      <c r="I28" s="14">
        <v>8210</v>
      </c>
      <c r="J28" s="14">
        <f>I28*(100-2.45)/100</f>
        <v>8008.8549999999996</v>
      </c>
      <c r="K28" s="15">
        <v>65</v>
      </c>
      <c r="L28" s="16">
        <v>16</v>
      </c>
      <c r="M28" s="16">
        <v>16.149999999999999</v>
      </c>
      <c r="N28" s="14">
        <v>8210</v>
      </c>
      <c r="O28" s="14">
        <f>N28*(100-2.45)/100</f>
        <v>8008.8549999999996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8210</v>
      </c>
      <c r="E29" s="14">
        <f t="shared" ref="E29:E59" si="0">D29*(100-2.45)/100</f>
        <v>8008.8549999999996</v>
      </c>
      <c r="F29" s="15">
        <v>34</v>
      </c>
      <c r="G29" s="16">
        <v>8.15</v>
      </c>
      <c r="H29" s="16">
        <v>8.3000000000000007</v>
      </c>
      <c r="I29" s="14">
        <v>8210</v>
      </c>
      <c r="J29" s="14">
        <f t="shared" ref="J29:J59" si="1">I29*(100-2.45)/100</f>
        <v>8008.8549999999996</v>
      </c>
      <c r="K29" s="15">
        <v>66</v>
      </c>
      <c r="L29" s="16">
        <v>16.149999999999999</v>
      </c>
      <c r="M29" s="16">
        <v>16.3</v>
      </c>
      <c r="N29" s="14">
        <v>8210</v>
      </c>
      <c r="O29" s="14">
        <f>N29*(100-2.45)/100</f>
        <v>8008.8549999999996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8210</v>
      </c>
      <c r="E30" s="14">
        <f t="shared" si="0"/>
        <v>8008.8549999999996</v>
      </c>
      <c r="F30" s="15">
        <v>35</v>
      </c>
      <c r="G30" s="16">
        <v>8.3000000000000007</v>
      </c>
      <c r="H30" s="16">
        <v>8.4499999999999993</v>
      </c>
      <c r="I30" s="14">
        <v>8210</v>
      </c>
      <c r="J30" s="14">
        <f t="shared" si="1"/>
        <v>8008.8549999999996</v>
      </c>
      <c r="K30" s="15">
        <v>67</v>
      </c>
      <c r="L30" s="16">
        <v>16.3</v>
      </c>
      <c r="M30" s="16">
        <v>16.45</v>
      </c>
      <c r="N30" s="14">
        <v>8210</v>
      </c>
      <c r="O30" s="14">
        <f t="shared" ref="O30:O59" si="2">N30*(100-2.45)/100</f>
        <v>8008.8549999999996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8210</v>
      </c>
      <c r="E31" s="14">
        <f t="shared" si="0"/>
        <v>8008.8549999999996</v>
      </c>
      <c r="F31" s="15">
        <v>36</v>
      </c>
      <c r="G31" s="16">
        <v>8.4499999999999993</v>
      </c>
      <c r="H31" s="16">
        <v>9</v>
      </c>
      <c r="I31" s="14">
        <v>8210</v>
      </c>
      <c r="J31" s="14">
        <f t="shared" si="1"/>
        <v>8008.8549999999996</v>
      </c>
      <c r="K31" s="15">
        <v>68</v>
      </c>
      <c r="L31" s="16">
        <v>16.45</v>
      </c>
      <c r="M31" s="16">
        <v>17</v>
      </c>
      <c r="N31" s="14">
        <v>8210</v>
      </c>
      <c r="O31" s="14">
        <f t="shared" si="2"/>
        <v>8008.8549999999996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8210</v>
      </c>
      <c r="E32" s="14">
        <f t="shared" si="0"/>
        <v>8008.8549999999996</v>
      </c>
      <c r="F32" s="15">
        <v>37</v>
      </c>
      <c r="G32" s="16">
        <v>9</v>
      </c>
      <c r="H32" s="16">
        <v>9.15</v>
      </c>
      <c r="I32" s="14">
        <v>8210</v>
      </c>
      <c r="J32" s="14">
        <f t="shared" si="1"/>
        <v>8008.8549999999996</v>
      </c>
      <c r="K32" s="15">
        <v>69</v>
      </c>
      <c r="L32" s="16">
        <v>17</v>
      </c>
      <c r="M32" s="16">
        <v>17.149999999999999</v>
      </c>
      <c r="N32" s="14">
        <v>8210</v>
      </c>
      <c r="O32" s="14">
        <f t="shared" si="2"/>
        <v>8008.8549999999996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8210</v>
      </c>
      <c r="E33" s="14">
        <f t="shared" si="0"/>
        <v>8008.8549999999996</v>
      </c>
      <c r="F33" s="15">
        <v>38</v>
      </c>
      <c r="G33" s="16">
        <v>9.15</v>
      </c>
      <c r="H33" s="16">
        <v>9.3000000000000007</v>
      </c>
      <c r="I33" s="14">
        <v>8210</v>
      </c>
      <c r="J33" s="14">
        <f t="shared" si="1"/>
        <v>8008.8549999999996</v>
      </c>
      <c r="K33" s="15">
        <v>70</v>
      </c>
      <c r="L33" s="16">
        <v>17.149999999999999</v>
      </c>
      <c r="M33" s="16">
        <v>17.3</v>
      </c>
      <c r="N33" s="14">
        <v>8210</v>
      </c>
      <c r="O33" s="14">
        <f t="shared" si="2"/>
        <v>8008.8549999999996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8210</v>
      </c>
      <c r="E34" s="14">
        <f t="shared" si="0"/>
        <v>8008.8549999999996</v>
      </c>
      <c r="F34" s="15">
        <v>39</v>
      </c>
      <c r="G34" s="16">
        <v>9.3000000000000007</v>
      </c>
      <c r="H34" s="16">
        <v>9.4499999999999993</v>
      </c>
      <c r="I34" s="14">
        <v>8210</v>
      </c>
      <c r="J34" s="14">
        <f t="shared" si="1"/>
        <v>8008.8549999999996</v>
      </c>
      <c r="K34" s="15">
        <v>71</v>
      </c>
      <c r="L34" s="16">
        <v>17.3</v>
      </c>
      <c r="M34" s="16">
        <v>17.45</v>
      </c>
      <c r="N34" s="14">
        <v>8210</v>
      </c>
      <c r="O34" s="14">
        <f t="shared" si="2"/>
        <v>8008.8549999999996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8210</v>
      </c>
      <c r="E35" s="14">
        <f t="shared" si="0"/>
        <v>8008.8549999999996</v>
      </c>
      <c r="F35" s="15">
        <v>40</v>
      </c>
      <c r="G35" s="16">
        <v>9.4499999999999993</v>
      </c>
      <c r="H35" s="16">
        <v>10</v>
      </c>
      <c r="I35" s="14">
        <v>8210</v>
      </c>
      <c r="J35" s="14">
        <f t="shared" si="1"/>
        <v>8008.8549999999996</v>
      </c>
      <c r="K35" s="15">
        <v>72</v>
      </c>
      <c r="L35" s="19">
        <v>17.45</v>
      </c>
      <c r="M35" s="16">
        <v>18</v>
      </c>
      <c r="N35" s="14">
        <v>8210</v>
      </c>
      <c r="O35" s="14">
        <f t="shared" si="2"/>
        <v>8008.8549999999996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8210</v>
      </c>
      <c r="E36" s="14">
        <f t="shared" si="0"/>
        <v>8008.8549999999996</v>
      </c>
      <c r="F36" s="15">
        <v>41</v>
      </c>
      <c r="G36" s="16">
        <v>10</v>
      </c>
      <c r="H36" s="19">
        <v>10.15</v>
      </c>
      <c r="I36" s="14">
        <v>8210</v>
      </c>
      <c r="J36" s="14">
        <f t="shared" si="1"/>
        <v>8008.8549999999996</v>
      </c>
      <c r="K36" s="15">
        <v>73</v>
      </c>
      <c r="L36" s="19">
        <v>18</v>
      </c>
      <c r="M36" s="16">
        <v>18.149999999999999</v>
      </c>
      <c r="N36" s="14">
        <v>8210</v>
      </c>
      <c r="O36" s="14">
        <f t="shared" si="2"/>
        <v>8008.8549999999996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8210</v>
      </c>
      <c r="E37" s="14">
        <f t="shared" si="0"/>
        <v>8008.8549999999996</v>
      </c>
      <c r="F37" s="15">
        <v>42</v>
      </c>
      <c r="G37" s="16">
        <v>10.15</v>
      </c>
      <c r="H37" s="19">
        <v>10.3</v>
      </c>
      <c r="I37" s="14">
        <v>8210</v>
      </c>
      <c r="J37" s="14">
        <f t="shared" si="1"/>
        <v>8008.8549999999996</v>
      </c>
      <c r="K37" s="15">
        <v>74</v>
      </c>
      <c r="L37" s="19">
        <v>18.149999999999999</v>
      </c>
      <c r="M37" s="16">
        <v>18.3</v>
      </c>
      <c r="N37" s="14">
        <v>8210</v>
      </c>
      <c r="O37" s="14">
        <f t="shared" si="2"/>
        <v>8008.8549999999996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8210</v>
      </c>
      <c r="E38" s="14">
        <f t="shared" si="0"/>
        <v>8008.8549999999996</v>
      </c>
      <c r="F38" s="15">
        <v>43</v>
      </c>
      <c r="G38" s="16">
        <v>10.3</v>
      </c>
      <c r="H38" s="19">
        <v>10.45</v>
      </c>
      <c r="I38" s="14">
        <v>8210</v>
      </c>
      <c r="J38" s="14">
        <f t="shared" si="1"/>
        <v>8008.8549999999996</v>
      </c>
      <c r="K38" s="15">
        <v>75</v>
      </c>
      <c r="L38" s="19">
        <v>18.3</v>
      </c>
      <c r="M38" s="16">
        <v>18.45</v>
      </c>
      <c r="N38" s="14">
        <v>8210</v>
      </c>
      <c r="O38" s="14">
        <f t="shared" si="2"/>
        <v>8008.8549999999996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8210</v>
      </c>
      <c r="E39" s="14">
        <f t="shared" si="0"/>
        <v>8008.8549999999996</v>
      </c>
      <c r="F39" s="15">
        <v>44</v>
      </c>
      <c r="G39" s="16">
        <v>10.45</v>
      </c>
      <c r="H39" s="19">
        <v>11</v>
      </c>
      <c r="I39" s="14">
        <v>8210</v>
      </c>
      <c r="J39" s="14">
        <f t="shared" si="1"/>
        <v>8008.8549999999996</v>
      </c>
      <c r="K39" s="15">
        <v>76</v>
      </c>
      <c r="L39" s="19">
        <v>18.45</v>
      </c>
      <c r="M39" s="16">
        <v>19</v>
      </c>
      <c r="N39" s="14">
        <v>8210</v>
      </c>
      <c r="O39" s="14">
        <f t="shared" si="2"/>
        <v>8008.8549999999996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8210</v>
      </c>
      <c r="E40" s="14">
        <f t="shared" si="0"/>
        <v>8008.8549999999996</v>
      </c>
      <c r="F40" s="15">
        <v>45</v>
      </c>
      <c r="G40" s="16">
        <v>11</v>
      </c>
      <c r="H40" s="19">
        <v>11.15</v>
      </c>
      <c r="I40" s="14">
        <v>8210</v>
      </c>
      <c r="J40" s="14">
        <f t="shared" si="1"/>
        <v>8008.8549999999996</v>
      </c>
      <c r="K40" s="15">
        <v>77</v>
      </c>
      <c r="L40" s="19">
        <v>19</v>
      </c>
      <c r="M40" s="16">
        <v>19.149999999999999</v>
      </c>
      <c r="N40" s="14">
        <v>8210</v>
      </c>
      <c r="O40" s="14">
        <f t="shared" si="2"/>
        <v>8008.8549999999996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8210</v>
      </c>
      <c r="E41" s="14">
        <f t="shared" si="0"/>
        <v>8008.8549999999996</v>
      </c>
      <c r="F41" s="15">
        <v>46</v>
      </c>
      <c r="G41" s="16">
        <v>11.15</v>
      </c>
      <c r="H41" s="19">
        <v>11.3</v>
      </c>
      <c r="I41" s="14">
        <v>8210</v>
      </c>
      <c r="J41" s="14">
        <f t="shared" si="1"/>
        <v>8008.8549999999996</v>
      </c>
      <c r="K41" s="15">
        <v>78</v>
      </c>
      <c r="L41" s="19">
        <v>19.149999999999999</v>
      </c>
      <c r="M41" s="16">
        <v>19.3</v>
      </c>
      <c r="N41" s="14">
        <v>8210</v>
      </c>
      <c r="O41" s="14">
        <f t="shared" si="2"/>
        <v>8008.8549999999996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8210</v>
      </c>
      <c r="E42" s="14">
        <f t="shared" si="0"/>
        <v>8008.8549999999996</v>
      </c>
      <c r="F42" s="15">
        <v>47</v>
      </c>
      <c r="G42" s="16">
        <v>11.3</v>
      </c>
      <c r="H42" s="19">
        <v>11.45</v>
      </c>
      <c r="I42" s="14">
        <v>8210</v>
      </c>
      <c r="J42" s="14">
        <f t="shared" si="1"/>
        <v>8008.8549999999996</v>
      </c>
      <c r="K42" s="15">
        <v>79</v>
      </c>
      <c r="L42" s="19">
        <v>19.3</v>
      </c>
      <c r="M42" s="16">
        <v>19.45</v>
      </c>
      <c r="N42" s="14">
        <v>8210</v>
      </c>
      <c r="O42" s="14">
        <f t="shared" si="2"/>
        <v>8008.8549999999996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8210</v>
      </c>
      <c r="E43" s="14">
        <f t="shared" si="0"/>
        <v>8008.8549999999996</v>
      </c>
      <c r="F43" s="15">
        <v>48</v>
      </c>
      <c r="G43" s="16">
        <v>11.45</v>
      </c>
      <c r="H43" s="19">
        <v>12</v>
      </c>
      <c r="I43" s="14">
        <v>8210</v>
      </c>
      <c r="J43" s="14">
        <f t="shared" si="1"/>
        <v>8008.8549999999996</v>
      </c>
      <c r="K43" s="15">
        <v>80</v>
      </c>
      <c r="L43" s="19">
        <v>19.45</v>
      </c>
      <c r="M43" s="16">
        <v>20</v>
      </c>
      <c r="N43" s="14">
        <v>8210</v>
      </c>
      <c r="O43" s="14">
        <f t="shared" si="2"/>
        <v>8008.8549999999996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8210</v>
      </c>
      <c r="E44" s="14">
        <f t="shared" si="0"/>
        <v>8008.8549999999996</v>
      </c>
      <c r="F44" s="15">
        <v>49</v>
      </c>
      <c r="G44" s="16">
        <v>12</v>
      </c>
      <c r="H44" s="19">
        <v>12.15</v>
      </c>
      <c r="I44" s="14">
        <v>8210</v>
      </c>
      <c r="J44" s="14">
        <f t="shared" si="1"/>
        <v>8008.8549999999996</v>
      </c>
      <c r="K44" s="15">
        <v>81</v>
      </c>
      <c r="L44" s="19">
        <v>20</v>
      </c>
      <c r="M44" s="16">
        <v>20.149999999999999</v>
      </c>
      <c r="N44" s="14">
        <v>8210</v>
      </c>
      <c r="O44" s="14">
        <f t="shared" si="2"/>
        <v>8008.8549999999996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8210</v>
      </c>
      <c r="E45" s="14">
        <f t="shared" si="0"/>
        <v>8008.8549999999996</v>
      </c>
      <c r="F45" s="15">
        <v>50</v>
      </c>
      <c r="G45" s="16">
        <v>12.15</v>
      </c>
      <c r="H45" s="19">
        <v>12.3</v>
      </c>
      <c r="I45" s="14">
        <v>8210</v>
      </c>
      <c r="J45" s="14">
        <f t="shared" si="1"/>
        <v>8008.8549999999996</v>
      </c>
      <c r="K45" s="15">
        <v>82</v>
      </c>
      <c r="L45" s="19">
        <v>20.149999999999999</v>
      </c>
      <c r="M45" s="16">
        <v>20.3</v>
      </c>
      <c r="N45" s="14">
        <v>8210</v>
      </c>
      <c r="O45" s="14">
        <f t="shared" si="2"/>
        <v>8008.8549999999996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8210</v>
      </c>
      <c r="E46" s="14">
        <f t="shared" si="0"/>
        <v>8008.8549999999996</v>
      </c>
      <c r="F46" s="15">
        <v>51</v>
      </c>
      <c r="G46" s="16">
        <v>12.3</v>
      </c>
      <c r="H46" s="19">
        <v>12.45</v>
      </c>
      <c r="I46" s="14">
        <v>8210</v>
      </c>
      <c r="J46" s="14">
        <f t="shared" si="1"/>
        <v>8008.8549999999996</v>
      </c>
      <c r="K46" s="15">
        <v>83</v>
      </c>
      <c r="L46" s="19">
        <v>20.3</v>
      </c>
      <c r="M46" s="16">
        <v>20.45</v>
      </c>
      <c r="N46" s="14">
        <v>8210</v>
      </c>
      <c r="O46" s="14">
        <f t="shared" si="2"/>
        <v>8008.8549999999996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8210</v>
      </c>
      <c r="E47" s="14">
        <f t="shared" si="0"/>
        <v>8008.8549999999996</v>
      </c>
      <c r="F47" s="15">
        <v>52</v>
      </c>
      <c r="G47" s="16">
        <v>12.45</v>
      </c>
      <c r="H47" s="19">
        <v>13</v>
      </c>
      <c r="I47" s="14">
        <v>8210</v>
      </c>
      <c r="J47" s="14">
        <f t="shared" si="1"/>
        <v>8008.8549999999996</v>
      </c>
      <c r="K47" s="15">
        <v>84</v>
      </c>
      <c r="L47" s="19">
        <v>20.45</v>
      </c>
      <c r="M47" s="16">
        <v>21</v>
      </c>
      <c r="N47" s="14">
        <v>8210</v>
      </c>
      <c r="O47" s="14">
        <f t="shared" si="2"/>
        <v>8008.8549999999996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8210</v>
      </c>
      <c r="E48" s="14">
        <f t="shared" si="0"/>
        <v>8008.8549999999996</v>
      </c>
      <c r="F48" s="15">
        <v>53</v>
      </c>
      <c r="G48" s="16">
        <v>13</v>
      </c>
      <c r="H48" s="19">
        <v>13.15</v>
      </c>
      <c r="I48" s="14">
        <v>8210</v>
      </c>
      <c r="J48" s="14">
        <f t="shared" si="1"/>
        <v>8008.8549999999996</v>
      </c>
      <c r="K48" s="15">
        <v>85</v>
      </c>
      <c r="L48" s="19">
        <v>21</v>
      </c>
      <c r="M48" s="16">
        <v>21.15</v>
      </c>
      <c r="N48" s="14">
        <v>8210</v>
      </c>
      <c r="O48" s="14">
        <f t="shared" si="2"/>
        <v>8008.8549999999996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8210</v>
      </c>
      <c r="E49" s="14">
        <f t="shared" si="0"/>
        <v>8008.8549999999996</v>
      </c>
      <c r="F49" s="15">
        <v>54</v>
      </c>
      <c r="G49" s="16">
        <v>13.15</v>
      </c>
      <c r="H49" s="19">
        <v>13.3</v>
      </c>
      <c r="I49" s="14">
        <v>8210</v>
      </c>
      <c r="J49" s="14">
        <f t="shared" si="1"/>
        <v>8008.8549999999996</v>
      </c>
      <c r="K49" s="15">
        <v>86</v>
      </c>
      <c r="L49" s="19">
        <v>21.15</v>
      </c>
      <c r="M49" s="16">
        <v>21.3</v>
      </c>
      <c r="N49" s="14">
        <v>8210</v>
      </c>
      <c r="O49" s="14">
        <f t="shared" si="2"/>
        <v>8008.8549999999996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8210</v>
      </c>
      <c r="E50" s="14">
        <f t="shared" si="0"/>
        <v>8008.8549999999996</v>
      </c>
      <c r="F50" s="15">
        <v>55</v>
      </c>
      <c r="G50" s="16">
        <v>13.3</v>
      </c>
      <c r="H50" s="19">
        <v>13.45</v>
      </c>
      <c r="I50" s="14">
        <v>8210</v>
      </c>
      <c r="J50" s="14">
        <f t="shared" si="1"/>
        <v>8008.8549999999996</v>
      </c>
      <c r="K50" s="15">
        <v>87</v>
      </c>
      <c r="L50" s="19">
        <v>21.3</v>
      </c>
      <c r="M50" s="16">
        <v>21.45</v>
      </c>
      <c r="N50" s="14">
        <v>8210</v>
      </c>
      <c r="O50" s="14">
        <f t="shared" si="2"/>
        <v>8008.8549999999996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8210</v>
      </c>
      <c r="E51" s="14">
        <f t="shared" si="0"/>
        <v>8008.8549999999996</v>
      </c>
      <c r="F51" s="15">
        <v>56</v>
      </c>
      <c r="G51" s="16">
        <v>13.45</v>
      </c>
      <c r="H51" s="19">
        <v>14</v>
      </c>
      <c r="I51" s="14">
        <v>8210</v>
      </c>
      <c r="J51" s="14">
        <f t="shared" si="1"/>
        <v>8008.8549999999996</v>
      </c>
      <c r="K51" s="15">
        <v>88</v>
      </c>
      <c r="L51" s="19">
        <v>21.45</v>
      </c>
      <c r="M51" s="16">
        <v>22</v>
      </c>
      <c r="N51" s="14">
        <v>8210</v>
      </c>
      <c r="O51" s="14">
        <f t="shared" si="2"/>
        <v>8008.8549999999996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8210</v>
      </c>
      <c r="E52" s="14">
        <f t="shared" si="0"/>
        <v>8008.8549999999996</v>
      </c>
      <c r="F52" s="15">
        <v>57</v>
      </c>
      <c r="G52" s="16">
        <v>14</v>
      </c>
      <c r="H52" s="19">
        <v>14.15</v>
      </c>
      <c r="I52" s="14">
        <v>8210</v>
      </c>
      <c r="J52" s="14">
        <f t="shared" si="1"/>
        <v>8008.8549999999996</v>
      </c>
      <c r="K52" s="15">
        <v>89</v>
      </c>
      <c r="L52" s="19">
        <v>22</v>
      </c>
      <c r="M52" s="16">
        <v>22.15</v>
      </c>
      <c r="N52" s="14">
        <v>8210</v>
      </c>
      <c r="O52" s="14">
        <f t="shared" si="2"/>
        <v>8008.8549999999996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8210</v>
      </c>
      <c r="E53" s="14">
        <f t="shared" si="0"/>
        <v>8008.8549999999996</v>
      </c>
      <c r="F53" s="15">
        <v>58</v>
      </c>
      <c r="G53" s="16">
        <v>14.15</v>
      </c>
      <c r="H53" s="19">
        <v>14.3</v>
      </c>
      <c r="I53" s="14">
        <v>8210</v>
      </c>
      <c r="J53" s="14">
        <f t="shared" si="1"/>
        <v>8008.8549999999996</v>
      </c>
      <c r="K53" s="15">
        <v>90</v>
      </c>
      <c r="L53" s="19">
        <v>22.15</v>
      </c>
      <c r="M53" s="16">
        <v>22.3</v>
      </c>
      <c r="N53" s="14">
        <v>8210</v>
      </c>
      <c r="O53" s="14">
        <f t="shared" si="2"/>
        <v>8008.8549999999996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8210</v>
      </c>
      <c r="E54" s="14">
        <f t="shared" si="0"/>
        <v>8008.8549999999996</v>
      </c>
      <c r="F54" s="15">
        <v>59</v>
      </c>
      <c r="G54" s="16">
        <v>14.3</v>
      </c>
      <c r="H54" s="19">
        <v>14.45</v>
      </c>
      <c r="I54" s="14">
        <v>8210</v>
      </c>
      <c r="J54" s="14">
        <f t="shared" si="1"/>
        <v>8008.8549999999996</v>
      </c>
      <c r="K54" s="15">
        <v>91</v>
      </c>
      <c r="L54" s="19">
        <v>22.3</v>
      </c>
      <c r="M54" s="16">
        <v>22.45</v>
      </c>
      <c r="N54" s="14">
        <v>8210</v>
      </c>
      <c r="O54" s="14">
        <f t="shared" si="2"/>
        <v>8008.8549999999996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8210</v>
      </c>
      <c r="E55" s="14">
        <f t="shared" si="0"/>
        <v>8008.8549999999996</v>
      </c>
      <c r="F55" s="15">
        <v>60</v>
      </c>
      <c r="G55" s="16">
        <v>14.45</v>
      </c>
      <c r="H55" s="16">
        <v>15</v>
      </c>
      <c r="I55" s="14">
        <v>8210</v>
      </c>
      <c r="J55" s="14">
        <f t="shared" si="1"/>
        <v>8008.8549999999996</v>
      </c>
      <c r="K55" s="15">
        <v>92</v>
      </c>
      <c r="L55" s="19">
        <v>22.45</v>
      </c>
      <c r="M55" s="16">
        <v>23</v>
      </c>
      <c r="N55" s="14">
        <v>8210</v>
      </c>
      <c r="O55" s="14">
        <f t="shared" si="2"/>
        <v>8008.8549999999996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8210</v>
      </c>
      <c r="E56" s="14">
        <f t="shared" si="0"/>
        <v>8008.8549999999996</v>
      </c>
      <c r="F56" s="15">
        <v>61</v>
      </c>
      <c r="G56" s="16">
        <v>15</v>
      </c>
      <c r="H56" s="16">
        <v>15.15</v>
      </c>
      <c r="I56" s="14">
        <v>8210</v>
      </c>
      <c r="J56" s="14">
        <f t="shared" si="1"/>
        <v>8008.8549999999996</v>
      </c>
      <c r="K56" s="15">
        <v>93</v>
      </c>
      <c r="L56" s="19">
        <v>23</v>
      </c>
      <c r="M56" s="16">
        <v>23.15</v>
      </c>
      <c r="N56" s="14">
        <v>8210</v>
      </c>
      <c r="O56" s="14">
        <f t="shared" si="2"/>
        <v>8008.8549999999996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8210</v>
      </c>
      <c r="E57" s="14">
        <f t="shared" si="0"/>
        <v>8008.8549999999996</v>
      </c>
      <c r="F57" s="15">
        <v>62</v>
      </c>
      <c r="G57" s="16">
        <v>15.15</v>
      </c>
      <c r="H57" s="16">
        <v>15.3</v>
      </c>
      <c r="I57" s="14">
        <v>8210</v>
      </c>
      <c r="J57" s="14">
        <f t="shared" si="1"/>
        <v>8008.8549999999996</v>
      </c>
      <c r="K57" s="15">
        <v>94</v>
      </c>
      <c r="L57" s="16">
        <v>23.15</v>
      </c>
      <c r="M57" s="16">
        <v>23.3</v>
      </c>
      <c r="N57" s="14">
        <v>8210</v>
      </c>
      <c r="O57" s="14">
        <f t="shared" si="2"/>
        <v>8008.8549999999996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8210</v>
      </c>
      <c r="E58" s="14">
        <f t="shared" si="0"/>
        <v>8008.8549999999996</v>
      </c>
      <c r="F58" s="15">
        <v>63</v>
      </c>
      <c r="G58" s="16">
        <v>15.3</v>
      </c>
      <c r="H58" s="16">
        <v>15.45</v>
      </c>
      <c r="I58" s="14">
        <v>8210</v>
      </c>
      <c r="J58" s="14">
        <f t="shared" si="1"/>
        <v>8008.8549999999996</v>
      </c>
      <c r="K58" s="15">
        <v>95</v>
      </c>
      <c r="L58" s="16">
        <v>23.3</v>
      </c>
      <c r="M58" s="16">
        <v>23.45</v>
      </c>
      <c r="N58" s="14">
        <v>8210</v>
      </c>
      <c r="O58" s="14">
        <f t="shared" si="2"/>
        <v>8008.8549999999996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8210</v>
      </c>
      <c r="E59" s="14">
        <f t="shared" si="0"/>
        <v>8008.8549999999996</v>
      </c>
      <c r="F59" s="15">
        <v>64</v>
      </c>
      <c r="G59" s="16">
        <v>15.45</v>
      </c>
      <c r="H59" s="16">
        <v>16</v>
      </c>
      <c r="I59" s="14">
        <v>8210</v>
      </c>
      <c r="J59" s="14">
        <f t="shared" si="1"/>
        <v>8008.8549999999996</v>
      </c>
      <c r="K59" s="21">
        <v>96</v>
      </c>
      <c r="L59" s="16">
        <v>23.45</v>
      </c>
      <c r="M59" s="22">
        <v>24</v>
      </c>
      <c r="N59" s="14">
        <v>8210</v>
      </c>
      <c r="O59" s="14">
        <f t="shared" si="2"/>
        <v>8008.8549999999996</v>
      </c>
    </row>
    <row r="60" spans="1:18" ht="23.25">
      <c r="A60" s="23"/>
      <c r="B60" s="24"/>
      <c r="C60" s="25"/>
      <c r="D60" s="26">
        <f>SUM(D28:D59)</f>
        <v>262720</v>
      </c>
      <c r="E60" s="27">
        <f>SUM(E28:E59)</f>
        <v>256283.3600000001</v>
      </c>
      <c r="F60" s="28"/>
      <c r="G60" s="29"/>
      <c r="H60" s="29"/>
      <c r="I60" s="27">
        <f>SUM(I28:I59)</f>
        <v>262720</v>
      </c>
      <c r="J60" s="26">
        <f>SUM(J28:J59)</f>
        <v>256283.3600000001</v>
      </c>
      <c r="K60" s="28"/>
      <c r="L60" s="29"/>
      <c r="M60" s="29"/>
      <c r="N60" s="26">
        <f>SUM(N28:N59)</f>
        <v>262720</v>
      </c>
      <c r="O60" s="27">
        <f>SUM(O28:O59)</f>
        <v>256283.3600000001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50</v>
      </c>
      <c r="B62" s="44">
        <f>SUM(D60,I60,N60)/(4000*1000)</f>
        <v>0.19703999999999999</v>
      </c>
      <c r="C62" s="44">
        <f>SUM(E60,J60,O60)/(4000*1000)</f>
        <v>0.19221252000000008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7" ht="18" customHeight="1">
      <c r="A65" s="2" t="s">
        <v>30</v>
      </c>
      <c r="D65" s="26"/>
      <c r="E65" s="31"/>
      <c r="J65" s="31"/>
      <c r="O65" s="31"/>
      <c r="Q65" s="31"/>
    </row>
    <row r="66" spans="1:17" ht="18" customHeight="1">
      <c r="D66" s="26"/>
      <c r="J66" s="31"/>
      <c r="Q66" s="31"/>
    </row>
    <row r="67" spans="1:17" ht="18" customHeight="1">
      <c r="A67" s="32" t="s">
        <v>31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Q67" s="31"/>
    </row>
    <row r="68" spans="1:17" ht="18" customHeight="1">
      <c r="A68" s="33" t="s">
        <v>32</v>
      </c>
      <c r="B68" s="33"/>
      <c r="C68" s="33"/>
      <c r="D68" s="26"/>
      <c r="E68" s="34"/>
      <c r="H68" s="31"/>
      <c r="J68" s="31"/>
    </row>
    <row r="69" spans="1:17" ht="18" customHeight="1">
      <c r="D69" s="26"/>
      <c r="E69" s="31"/>
      <c r="H69" s="31"/>
      <c r="J69" s="31"/>
    </row>
    <row r="70" spans="1:17" ht="18" customHeight="1">
      <c r="D70" s="26"/>
      <c r="E70" s="31"/>
      <c r="H70" s="31"/>
      <c r="M70" s="1" t="s">
        <v>33</v>
      </c>
    </row>
    <row r="71" spans="1:17" ht="18" customHeight="1">
      <c r="D71" s="26"/>
      <c r="E71" s="31"/>
      <c r="H71" s="31"/>
    </row>
    <row r="72" spans="1:17" ht="18" customHeight="1">
      <c r="D72" s="26"/>
      <c r="E72" s="31"/>
      <c r="H72" s="31"/>
    </row>
    <row r="73" spans="1:17" ht="18" customHeight="1">
      <c r="D73" s="26"/>
      <c r="E73" s="31"/>
      <c r="H73" s="31"/>
    </row>
    <row r="74" spans="1:17" ht="18" customHeight="1">
      <c r="D74" s="26"/>
      <c r="E74" s="31"/>
      <c r="H74" s="31"/>
    </row>
    <row r="75" spans="1:17" ht="18" customHeight="1">
      <c r="D75" s="26"/>
      <c r="E75" s="31"/>
      <c r="H75" s="31"/>
    </row>
    <row r="76" spans="1:17" ht="18" customHeight="1">
      <c r="D76" s="26"/>
      <c r="E76" s="31"/>
      <c r="H76" s="31"/>
    </row>
    <row r="77" spans="1:17" ht="18" customHeight="1">
      <c r="D77" s="26"/>
      <c r="E77" s="31"/>
      <c r="H77" s="31"/>
    </row>
    <row r="78" spans="1:17" ht="18" customHeight="1">
      <c r="D78" s="26"/>
      <c r="E78" s="31"/>
      <c r="H78" s="31"/>
    </row>
    <row r="79" spans="1:17" ht="18" customHeight="1">
      <c r="D79" s="26"/>
      <c r="E79" s="31"/>
      <c r="H79" s="31"/>
    </row>
    <row r="80" spans="1:17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s="3" customFormat="1" ht="18" customHeight="1">
      <c r="A85" s="1"/>
      <c r="B85" s="1"/>
      <c r="C85" s="1"/>
      <c r="D85" s="26"/>
      <c r="E85" s="31"/>
      <c r="F85" s="1"/>
      <c r="G85" s="1"/>
      <c r="H85" s="31"/>
      <c r="J85" s="1"/>
      <c r="K85" s="1"/>
      <c r="L85" s="1"/>
      <c r="M85" s="1"/>
      <c r="N85" s="1"/>
      <c r="O85" s="1"/>
      <c r="P85" s="1"/>
      <c r="Q85" s="1"/>
      <c r="R85" s="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35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D97" s="36"/>
      <c r="E97" s="1"/>
      <c r="F97" s="1"/>
      <c r="G97" s="1"/>
      <c r="H97" s="1"/>
      <c r="J97" s="1"/>
      <c r="K97" s="1"/>
      <c r="L97" s="1"/>
      <c r="M97" s="1"/>
      <c r="N97" s="1"/>
      <c r="O97" s="1"/>
      <c r="P97" s="1"/>
      <c r="Q97" s="1"/>
      <c r="R97" s="1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2:R98"/>
  <sheetViews>
    <sheetView view="pageBreakPreview" topLeftCell="A49" zoomScale="90" zoomScaleNormal="58" zoomScaleSheetLayoutView="90" workbookViewId="0">
      <selection activeCell="G63" sqref="G63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51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52</v>
      </c>
      <c r="N12" s="2" t="s">
        <v>53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15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6" t="s">
        <v>20</v>
      </c>
      <c r="D21" s="6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10" t="s">
        <v>29</v>
      </c>
      <c r="C27" s="10" t="s">
        <v>2</v>
      </c>
      <c r="D27" s="66"/>
      <c r="E27" s="66"/>
      <c r="F27" s="66"/>
      <c r="G27" s="10" t="s">
        <v>29</v>
      </c>
      <c r="H27" s="10" t="s">
        <v>2</v>
      </c>
      <c r="I27" s="66"/>
      <c r="J27" s="66"/>
      <c r="K27" s="66"/>
      <c r="L27" s="10" t="s">
        <v>29</v>
      </c>
      <c r="M27" s="10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8210</v>
      </c>
      <c r="E28" s="14">
        <f>D28*(100-2.45)/100</f>
        <v>8008.8549999999996</v>
      </c>
      <c r="F28" s="15">
        <v>33</v>
      </c>
      <c r="G28" s="16">
        <v>8</v>
      </c>
      <c r="H28" s="16">
        <v>8.15</v>
      </c>
      <c r="I28" s="14">
        <v>8210</v>
      </c>
      <c r="J28" s="14">
        <f>I28*(100-2.45)/100</f>
        <v>8008.8549999999996</v>
      </c>
      <c r="K28" s="15">
        <v>65</v>
      </c>
      <c r="L28" s="16">
        <v>16</v>
      </c>
      <c r="M28" s="16">
        <v>16.149999999999999</v>
      </c>
      <c r="N28" s="14">
        <v>8210</v>
      </c>
      <c r="O28" s="14">
        <f>N28*(100-2.45)/100</f>
        <v>8008.8549999999996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8210</v>
      </c>
      <c r="E29" s="14">
        <f t="shared" ref="E29:E59" si="0">D29*(100-2.45)/100</f>
        <v>8008.8549999999996</v>
      </c>
      <c r="F29" s="15">
        <v>34</v>
      </c>
      <c r="G29" s="16">
        <v>8.15</v>
      </c>
      <c r="H29" s="16">
        <v>8.3000000000000007</v>
      </c>
      <c r="I29" s="14">
        <v>8210</v>
      </c>
      <c r="J29" s="14">
        <f t="shared" ref="J29:J59" si="1">I29*(100-2.45)/100</f>
        <v>8008.8549999999996</v>
      </c>
      <c r="K29" s="15">
        <v>66</v>
      </c>
      <c r="L29" s="16">
        <v>16.149999999999999</v>
      </c>
      <c r="M29" s="16">
        <v>16.3</v>
      </c>
      <c r="N29" s="14">
        <v>8210</v>
      </c>
      <c r="O29" s="14">
        <f>N29*(100-2.45)/100</f>
        <v>8008.8549999999996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8210</v>
      </c>
      <c r="E30" s="14">
        <f t="shared" si="0"/>
        <v>8008.8549999999996</v>
      </c>
      <c r="F30" s="15">
        <v>35</v>
      </c>
      <c r="G30" s="16">
        <v>8.3000000000000007</v>
      </c>
      <c r="H30" s="16">
        <v>8.4499999999999993</v>
      </c>
      <c r="I30" s="14">
        <v>8210</v>
      </c>
      <c r="J30" s="14">
        <f t="shared" si="1"/>
        <v>8008.8549999999996</v>
      </c>
      <c r="K30" s="15">
        <v>67</v>
      </c>
      <c r="L30" s="16">
        <v>16.3</v>
      </c>
      <c r="M30" s="16">
        <v>16.45</v>
      </c>
      <c r="N30" s="14">
        <v>8210</v>
      </c>
      <c r="O30" s="14">
        <f t="shared" ref="O30:O59" si="2">N30*(100-2.45)/100</f>
        <v>8008.8549999999996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8210</v>
      </c>
      <c r="E31" s="14">
        <f t="shared" si="0"/>
        <v>8008.8549999999996</v>
      </c>
      <c r="F31" s="15">
        <v>36</v>
      </c>
      <c r="G31" s="16">
        <v>8.4499999999999993</v>
      </c>
      <c r="H31" s="16">
        <v>9</v>
      </c>
      <c r="I31" s="14">
        <v>8210</v>
      </c>
      <c r="J31" s="14">
        <f t="shared" si="1"/>
        <v>8008.8549999999996</v>
      </c>
      <c r="K31" s="15">
        <v>68</v>
      </c>
      <c r="L31" s="16">
        <v>16.45</v>
      </c>
      <c r="M31" s="16">
        <v>17</v>
      </c>
      <c r="N31" s="14">
        <v>8210</v>
      </c>
      <c r="O31" s="14">
        <f t="shared" si="2"/>
        <v>8008.8549999999996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8210</v>
      </c>
      <c r="E32" s="14">
        <f t="shared" si="0"/>
        <v>8008.8549999999996</v>
      </c>
      <c r="F32" s="15">
        <v>37</v>
      </c>
      <c r="G32" s="16">
        <v>9</v>
      </c>
      <c r="H32" s="16">
        <v>9.15</v>
      </c>
      <c r="I32" s="14">
        <v>8210</v>
      </c>
      <c r="J32" s="14">
        <f t="shared" si="1"/>
        <v>8008.8549999999996</v>
      </c>
      <c r="K32" s="15">
        <v>69</v>
      </c>
      <c r="L32" s="16">
        <v>17</v>
      </c>
      <c r="M32" s="16">
        <v>17.149999999999999</v>
      </c>
      <c r="N32" s="14">
        <v>8210</v>
      </c>
      <c r="O32" s="14">
        <f t="shared" si="2"/>
        <v>8008.8549999999996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8210</v>
      </c>
      <c r="E33" s="14">
        <f t="shared" si="0"/>
        <v>8008.8549999999996</v>
      </c>
      <c r="F33" s="15">
        <v>38</v>
      </c>
      <c r="G33" s="16">
        <v>9.15</v>
      </c>
      <c r="H33" s="16">
        <v>9.3000000000000007</v>
      </c>
      <c r="I33" s="14">
        <v>8210</v>
      </c>
      <c r="J33" s="14">
        <f t="shared" si="1"/>
        <v>8008.8549999999996</v>
      </c>
      <c r="K33" s="15">
        <v>70</v>
      </c>
      <c r="L33" s="16">
        <v>17.149999999999999</v>
      </c>
      <c r="M33" s="16">
        <v>17.3</v>
      </c>
      <c r="N33" s="14">
        <v>8210</v>
      </c>
      <c r="O33" s="14">
        <f t="shared" si="2"/>
        <v>8008.8549999999996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8210</v>
      </c>
      <c r="E34" s="14">
        <f t="shared" si="0"/>
        <v>8008.8549999999996</v>
      </c>
      <c r="F34" s="15">
        <v>39</v>
      </c>
      <c r="G34" s="16">
        <v>9.3000000000000007</v>
      </c>
      <c r="H34" s="16">
        <v>9.4499999999999993</v>
      </c>
      <c r="I34" s="14">
        <v>8210</v>
      </c>
      <c r="J34" s="14">
        <f t="shared" si="1"/>
        <v>8008.8549999999996</v>
      </c>
      <c r="K34" s="15">
        <v>71</v>
      </c>
      <c r="L34" s="16">
        <v>17.3</v>
      </c>
      <c r="M34" s="16">
        <v>17.45</v>
      </c>
      <c r="N34" s="14">
        <v>8210</v>
      </c>
      <c r="O34" s="14">
        <f t="shared" si="2"/>
        <v>8008.8549999999996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8210</v>
      </c>
      <c r="E35" s="14">
        <f t="shared" si="0"/>
        <v>8008.8549999999996</v>
      </c>
      <c r="F35" s="15">
        <v>40</v>
      </c>
      <c r="G35" s="16">
        <v>9.4499999999999993</v>
      </c>
      <c r="H35" s="16">
        <v>10</v>
      </c>
      <c r="I35" s="14">
        <v>8210</v>
      </c>
      <c r="J35" s="14">
        <f t="shared" si="1"/>
        <v>8008.8549999999996</v>
      </c>
      <c r="K35" s="15">
        <v>72</v>
      </c>
      <c r="L35" s="19">
        <v>17.45</v>
      </c>
      <c r="M35" s="16">
        <v>18</v>
      </c>
      <c r="N35" s="14">
        <v>8210</v>
      </c>
      <c r="O35" s="14">
        <f t="shared" si="2"/>
        <v>8008.8549999999996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8210</v>
      </c>
      <c r="E36" s="14">
        <f t="shared" si="0"/>
        <v>8008.8549999999996</v>
      </c>
      <c r="F36" s="15">
        <v>41</v>
      </c>
      <c r="G36" s="16">
        <v>10</v>
      </c>
      <c r="H36" s="19">
        <v>10.15</v>
      </c>
      <c r="I36" s="14">
        <v>8210</v>
      </c>
      <c r="J36" s="14">
        <f t="shared" si="1"/>
        <v>8008.8549999999996</v>
      </c>
      <c r="K36" s="15">
        <v>73</v>
      </c>
      <c r="L36" s="19">
        <v>18</v>
      </c>
      <c r="M36" s="16">
        <v>18.149999999999999</v>
      </c>
      <c r="N36" s="14">
        <v>8210</v>
      </c>
      <c r="O36" s="14">
        <f t="shared" si="2"/>
        <v>8008.8549999999996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8210</v>
      </c>
      <c r="E37" s="14">
        <f t="shared" si="0"/>
        <v>8008.8549999999996</v>
      </c>
      <c r="F37" s="15">
        <v>42</v>
      </c>
      <c r="G37" s="16">
        <v>10.15</v>
      </c>
      <c r="H37" s="19">
        <v>10.3</v>
      </c>
      <c r="I37" s="14">
        <v>8210</v>
      </c>
      <c r="J37" s="14">
        <f t="shared" si="1"/>
        <v>8008.8549999999996</v>
      </c>
      <c r="K37" s="15">
        <v>74</v>
      </c>
      <c r="L37" s="19">
        <v>18.149999999999999</v>
      </c>
      <c r="M37" s="16">
        <v>18.3</v>
      </c>
      <c r="N37" s="14">
        <v>8210</v>
      </c>
      <c r="O37" s="14">
        <f t="shared" si="2"/>
        <v>8008.8549999999996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8210</v>
      </c>
      <c r="E38" s="14">
        <f t="shared" si="0"/>
        <v>8008.8549999999996</v>
      </c>
      <c r="F38" s="15">
        <v>43</v>
      </c>
      <c r="G38" s="16">
        <v>10.3</v>
      </c>
      <c r="H38" s="19">
        <v>10.45</v>
      </c>
      <c r="I38" s="14">
        <v>8210</v>
      </c>
      <c r="J38" s="14">
        <f t="shared" si="1"/>
        <v>8008.8549999999996</v>
      </c>
      <c r="K38" s="15">
        <v>75</v>
      </c>
      <c r="L38" s="19">
        <v>18.3</v>
      </c>
      <c r="M38" s="16">
        <v>18.45</v>
      </c>
      <c r="N38" s="14">
        <v>8210</v>
      </c>
      <c r="O38" s="14">
        <f t="shared" si="2"/>
        <v>8008.8549999999996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8210</v>
      </c>
      <c r="E39" s="14">
        <f t="shared" si="0"/>
        <v>8008.8549999999996</v>
      </c>
      <c r="F39" s="15">
        <v>44</v>
      </c>
      <c r="G39" s="16">
        <v>10.45</v>
      </c>
      <c r="H39" s="19">
        <v>11</v>
      </c>
      <c r="I39" s="14">
        <v>8210</v>
      </c>
      <c r="J39" s="14">
        <f t="shared" si="1"/>
        <v>8008.8549999999996</v>
      </c>
      <c r="K39" s="15">
        <v>76</v>
      </c>
      <c r="L39" s="19">
        <v>18.45</v>
      </c>
      <c r="M39" s="16">
        <v>19</v>
      </c>
      <c r="N39" s="14">
        <v>8210</v>
      </c>
      <c r="O39" s="14">
        <f t="shared" si="2"/>
        <v>8008.8549999999996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8210</v>
      </c>
      <c r="E40" s="14">
        <f t="shared" si="0"/>
        <v>8008.8549999999996</v>
      </c>
      <c r="F40" s="15">
        <v>45</v>
      </c>
      <c r="G40" s="16">
        <v>11</v>
      </c>
      <c r="H40" s="19">
        <v>11.15</v>
      </c>
      <c r="I40" s="14">
        <v>8210</v>
      </c>
      <c r="J40" s="14">
        <f t="shared" si="1"/>
        <v>8008.8549999999996</v>
      </c>
      <c r="K40" s="15">
        <v>77</v>
      </c>
      <c r="L40" s="19">
        <v>19</v>
      </c>
      <c r="M40" s="16">
        <v>19.149999999999999</v>
      </c>
      <c r="N40" s="14">
        <v>8210</v>
      </c>
      <c r="O40" s="14">
        <f t="shared" si="2"/>
        <v>8008.8549999999996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8210</v>
      </c>
      <c r="E41" s="14">
        <f t="shared" si="0"/>
        <v>8008.8549999999996</v>
      </c>
      <c r="F41" s="15">
        <v>46</v>
      </c>
      <c r="G41" s="16">
        <v>11.15</v>
      </c>
      <c r="H41" s="19">
        <v>11.3</v>
      </c>
      <c r="I41" s="14">
        <v>8210</v>
      </c>
      <c r="J41" s="14">
        <f t="shared" si="1"/>
        <v>8008.8549999999996</v>
      </c>
      <c r="K41" s="15">
        <v>78</v>
      </c>
      <c r="L41" s="19">
        <v>19.149999999999999</v>
      </c>
      <c r="M41" s="16">
        <v>19.3</v>
      </c>
      <c r="N41" s="14">
        <v>8210</v>
      </c>
      <c r="O41" s="14">
        <f t="shared" si="2"/>
        <v>8008.8549999999996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8210</v>
      </c>
      <c r="E42" s="14">
        <f t="shared" si="0"/>
        <v>8008.8549999999996</v>
      </c>
      <c r="F42" s="15">
        <v>47</v>
      </c>
      <c r="G42" s="16">
        <v>11.3</v>
      </c>
      <c r="H42" s="19">
        <v>11.45</v>
      </c>
      <c r="I42" s="14">
        <v>8210</v>
      </c>
      <c r="J42" s="14">
        <f t="shared" si="1"/>
        <v>8008.8549999999996</v>
      </c>
      <c r="K42" s="15">
        <v>79</v>
      </c>
      <c r="L42" s="19">
        <v>19.3</v>
      </c>
      <c r="M42" s="16">
        <v>19.45</v>
      </c>
      <c r="N42" s="14">
        <v>8210</v>
      </c>
      <c r="O42" s="14">
        <f t="shared" si="2"/>
        <v>8008.8549999999996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8210</v>
      </c>
      <c r="E43" s="14">
        <f t="shared" si="0"/>
        <v>8008.8549999999996</v>
      </c>
      <c r="F43" s="15">
        <v>48</v>
      </c>
      <c r="G43" s="16">
        <v>11.45</v>
      </c>
      <c r="H43" s="19">
        <v>12</v>
      </c>
      <c r="I43" s="14">
        <v>8210</v>
      </c>
      <c r="J43" s="14">
        <f t="shared" si="1"/>
        <v>8008.8549999999996</v>
      </c>
      <c r="K43" s="15">
        <v>80</v>
      </c>
      <c r="L43" s="19">
        <v>19.45</v>
      </c>
      <c r="M43" s="16">
        <v>20</v>
      </c>
      <c r="N43" s="14">
        <v>8210</v>
      </c>
      <c r="O43" s="14">
        <f t="shared" si="2"/>
        <v>8008.8549999999996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8210</v>
      </c>
      <c r="E44" s="14">
        <f t="shared" si="0"/>
        <v>8008.8549999999996</v>
      </c>
      <c r="F44" s="15">
        <v>49</v>
      </c>
      <c r="G44" s="16">
        <v>12</v>
      </c>
      <c r="H44" s="19">
        <v>12.15</v>
      </c>
      <c r="I44" s="14">
        <v>8210</v>
      </c>
      <c r="J44" s="14">
        <f t="shared" si="1"/>
        <v>8008.8549999999996</v>
      </c>
      <c r="K44" s="15">
        <v>81</v>
      </c>
      <c r="L44" s="19">
        <v>20</v>
      </c>
      <c r="M44" s="16">
        <v>20.149999999999999</v>
      </c>
      <c r="N44" s="14">
        <v>8210</v>
      </c>
      <c r="O44" s="14">
        <f t="shared" si="2"/>
        <v>8008.8549999999996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8210</v>
      </c>
      <c r="E45" s="14">
        <f t="shared" si="0"/>
        <v>8008.8549999999996</v>
      </c>
      <c r="F45" s="15">
        <v>50</v>
      </c>
      <c r="G45" s="16">
        <v>12.15</v>
      </c>
      <c r="H45" s="19">
        <v>12.3</v>
      </c>
      <c r="I45" s="14">
        <v>8210</v>
      </c>
      <c r="J45" s="14">
        <f t="shared" si="1"/>
        <v>8008.8549999999996</v>
      </c>
      <c r="K45" s="15">
        <v>82</v>
      </c>
      <c r="L45" s="19">
        <v>20.149999999999999</v>
      </c>
      <c r="M45" s="16">
        <v>20.3</v>
      </c>
      <c r="N45" s="14">
        <v>8210</v>
      </c>
      <c r="O45" s="14">
        <f t="shared" si="2"/>
        <v>8008.8549999999996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8210</v>
      </c>
      <c r="E46" s="14">
        <f t="shared" si="0"/>
        <v>8008.8549999999996</v>
      </c>
      <c r="F46" s="15">
        <v>51</v>
      </c>
      <c r="G46" s="16">
        <v>12.3</v>
      </c>
      <c r="H46" s="19">
        <v>12.45</v>
      </c>
      <c r="I46" s="14">
        <v>8210</v>
      </c>
      <c r="J46" s="14">
        <f t="shared" si="1"/>
        <v>8008.8549999999996</v>
      </c>
      <c r="K46" s="15">
        <v>83</v>
      </c>
      <c r="L46" s="19">
        <v>20.3</v>
      </c>
      <c r="M46" s="16">
        <v>20.45</v>
      </c>
      <c r="N46" s="14">
        <v>8210</v>
      </c>
      <c r="O46" s="14">
        <f t="shared" si="2"/>
        <v>8008.8549999999996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8210</v>
      </c>
      <c r="E47" s="14">
        <f t="shared" si="0"/>
        <v>8008.8549999999996</v>
      </c>
      <c r="F47" s="15">
        <v>52</v>
      </c>
      <c r="G47" s="16">
        <v>12.45</v>
      </c>
      <c r="H47" s="19">
        <v>13</v>
      </c>
      <c r="I47" s="14">
        <v>8210</v>
      </c>
      <c r="J47" s="14">
        <f t="shared" si="1"/>
        <v>8008.8549999999996</v>
      </c>
      <c r="K47" s="15">
        <v>84</v>
      </c>
      <c r="L47" s="19">
        <v>20.45</v>
      </c>
      <c r="M47" s="16">
        <v>21</v>
      </c>
      <c r="N47" s="14">
        <v>8210</v>
      </c>
      <c r="O47" s="14">
        <f t="shared" si="2"/>
        <v>8008.8549999999996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8210</v>
      </c>
      <c r="E48" s="14">
        <f t="shared" si="0"/>
        <v>8008.8549999999996</v>
      </c>
      <c r="F48" s="15">
        <v>53</v>
      </c>
      <c r="G48" s="16">
        <v>13</v>
      </c>
      <c r="H48" s="19">
        <v>13.15</v>
      </c>
      <c r="I48" s="14">
        <v>8210</v>
      </c>
      <c r="J48" s="14">
        <f t="shared" si="1"/>
        <v>8008.8549999999996</v>
      </c>
      <c r="K48" s="15">
        <v>85</v>
      </c>
      <c r="L48" s="19">
        <v>21</v>
      </c>
      <c r="M48" s="16">
        <v>21.15</v>
      </c>
      <c r="N48" s="14">
        <v>8210</v>
      </c>
      <c r="O48" s="14">
        <f t="shared" si="2"/>
        <v>8008.8549999999996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8210</v>
      </c>
      <c r="E49" s="14">
        <f t="shared" si="0"/>
        <v>8008.8549999999996</v>
      </c>
      <c r="F49" s="15">
        <v>54</v>
      </c>
      <c r="G49" s="16">
        <v>13.15</v>
      </c>
      <c r="H49" s="19">
        <v>13.3</v>
      </c>
      <c r="I49" s="14">
        <v>8210</v>
      </c>
      <c r="J49" s="14">
        <f t="shared" si="1"/>
        <v>8008.8549999999996</v>
      </c>
      <c r="K49" s="15">
        <v>86</v>
      </c>
      <c r="L49" s="19">
        <v>21.15</v>
      </c>
      <c r="M49" s="16">
        <v>21.3</v>
      </c>
      <c r="N49" s="14">
        <v>8210</v>
      </c>
      <c r="O49" s="14">
        <f t="shared" si="2"/>
        <v>8008.8549999999996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8210</v>
      </c>
      <c r="E50" s="14">
        <f t="shared" si="0"/>
        <v>8008.8549999999996</v>
      </c>
      <c r="F50" s="15">
        <v>55</v>
      </c>
      <c r="G50" s="16">
        <v>13.3</v>
      </c>
      <c r="H50" s="19">
        <v>13.45</v>
      </c>
      <c r="I50" s="14">
        <v>8210</v>
      </c>
      <c r="J50" s="14">
        <f t="shared" si="1"/>
        <v>8008.8549999999996</v>
      </c>
      <c r="K50" s="15">
        <v>87</v>
      </c>
      <c r="L50" s="19">
        <v>21.3</v>
      </c>
      <c r="M50" s="16">
        <v>21.45</v>
      </c>
      <c r="N50" s="14">
        <v>8210</v>
      </c>
      <c r="O50" s="14">
        <f t="shared" si="2"/>
        <v>8008.8549999999996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8210</v>
      </c>
      <c r="E51" s="14">
        <f t="shared" si="0"/>
        <v>8008.8549999999996</v>
      </c>
      <c r="F51" s="15">
        <v>56</v>
      </c>
      <c r="G51" s="16">
        <v>13.45</v>
      </c>
      <c r="H51" s="19">
        <v>14</v>
      </c>
      <c r="I51" s="14">
        <v>8210</v>
      </c>
      <c r="J51" s="14">
        <f t="shared" si="1"/>
        <v>8008.8549999999996</v>
      </c>
      <c r="K51" s="15">
        <v>88</v>
      </c>
      <c r="L51" s="19">
        <v>21.45</v>
      </c>
      <c r="M51" s="16">
        <v>22</v>
      </c>
      <c r="N51" s="14">
        <v>8210</v>
      </c>
      <c r="O51" s="14">
        <f t="shared" si="2"/>
        <v>8008.8549999999996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8210</v>
      </c>
      <c r="E52" s="14">
        <f t="shared" si="0"/>
        <v>8008.8549999999996</v>
      </c>
      <c r="F52" s="15">
        <v>57</v>
      </c>
      <c r="G52" s="16">
        <v>14</v>
      </c>
      <c r="H52" s="19">
        <v>14.15</v>
      </c>
      <c r="I52" s="14">
        <v>8210</v>
      </c>
      <c r="J52" s="14">
        <f t="shared" si="1"/>
        <v>8008.8549999999996</v>
      </c>
      <c r="K52" s="15">
        <v>89</v>
      </c>
      <c r="L52" s="19">
        <v>22</v>
      </c>
      <c r="M52" s="16">
        <v>22.15</v>
      </c>
      <c r="N52" s="14">
        <v>8210</v>
      </c>
      <c r="O52" s="14">
        <f t="shared" si="2"/>
        <v>8008.8549999999996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8210</v>
      </c>
      <c r="E53" s="14">
        <f t="shared" si="0"/>
        <v>8008.8549999999996</v>
      </c>
      <c r="F53" s="15">
        <v>58</v>
      </c>
      <c r="G53" s="16">
        <v>14.15</v>
      </c>
      <c r="H53" s="19">
        <v>14.3</v>
      </c>
      <c r="I53" s="14">
        <v>8210</v>
      </c>
      <c r="J53" s="14">
        <f t="shared" si="1"/>
        <v>8008.8549999999996</v>
      </c>
      <c r="K53" s="15">
        <v>90</v>
      </c>
      <c r="L53" s="19">
        <v>22.15</v>
      </c>
      <c r="M53" s="16">
        <v>22.3</v>
      </c>
      <c r="N53" s="14">
        <v>8210</v>
      </c>
      <c r="O53" s="14">
        <f t="shared" si="2"/>
        <v>8008.8549999999996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8210</v>
      </c>
      <c r="E54" s="14">
        <f t="shared" si="0"/>
        <v>8008.8549999999996</v>
      </c>
      <c r="F54" s="15">
        <v>59</v>
      </c>
      <c r="G54" s="16">
        <v>14.3</v>
      </c>
      <c r="H54" s="19">
        <v>14.45</v>
      </c>
      <c r="I54" s="14">
        <v>8210</v>
      </c>
      <c r="J54" s="14">
        <f t="shared" si="1"/>
        <v>8008.8549999999996</v>
      </c>
      <c r="K54" s="15">
        <v>91</v>
      </c>
      <c r="L54" s="19">
        <v>22.3</v>
      </c>
      <c r="M54" s="16">
        <v>22.45</v>
      </c>
      <c r="N54" s="14">
        <v>8210</v>
      </c>
      <c r="O54" s="14">
        <f t="shared" si="2"/>
        <v>8008.8549999999996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8210</v>
      </c>
      <c r="E55" s="14">
        <f t="shared" si="0"/>
        <v>8008.8549999999996</v>
      </c>
      <c r="F55" s="15">
        <v>60</v>
      </c>
      <c r="G55" s="16">
        <v>14.45</v>
      </c>
      <c r="H55" s="16">
        <v>15</v>
      </c>
      <c r="I55" s="14">
        <v>8210</v>
      </c>
      <c r="J55" s="14">
        <f t="shared" si="1"/>
        <v>8008.8549999999996</v>
      </c>
      <c r="K55" s="15">
        <v>92</v>
      </c>
      <c r="L55" s="19">
        <v>22.45</v>
      </c>
      <c r="M55" s="16">
        <v>23</v>
      </c>
      <c r="N55" s="14">
        <v>8210</v>
      </c>
      <c r="O55" s="14">
        <f t="shared" si="2"/>
        <v>8008.8549999999996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8210</v>
      </c>
      <c r="E56" s="14">
        <f t="shared" si="0"/>
        <v>8008.8549999999996</v>
      </c>
      <c r="F56" s="15">
        <v>61</v>
      </c>
      <c r="G56" s="16">
        <v>15</v>
      </c>
      <c r="H56" s="16">
        <v>15.15</v>
      </c>
      <c r="I56" s="14">
        <v>8210</v>
      </c>
      <c r="J56" s="14">
        <f t="shared" si="1"/>
        <v>8008.8549999999996</v>
      </c>
      <c r="K56" s="15">
        <v>93</v>
      </c>
      <c r="L56" s="19">
        <v>23</v>
      </c>
      <c r="M56" s="16">
        <v>23.15</v>
      </c>
      <c r="N56" s="14">
        <v>8210</v>
      </c>
      <c r="O56" s="14">
        <f t="shared" si="2"/>
        <v>8008.8549999999996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8210</v>
      </c>
      <c r="E57" s="14">
        <f t="shared" si="0"/>
        <v>8008.8549999999996</v>
      </c>
      <c r="F57" s="15">
        <v>62</v>
      </c>
      <c r="G57" s="16">
        <v>15.15</v>
      </c>
      <c r="H57" s="16">
        <v>15.3</v>
      </c>
      <c r="I57" s="14">
        <v>8210</v>
      </c>
      <c r="J57" s="14">
        <f t="shared" si="1"/>
        <v>8008.8549999999996</v>
      </c>
      <c r="K57" s="15">
        <v>94</v>
      </c>
      <c r="L57" s="16">
        <v>23.15</v>
      </c>
      <c r="M57" s="16">
        <v>23.3</v>
      </c>
      <c r="N57" s="14">
        <v>8210</v>
      </c>
      <c r="O57" s="14">
        <f t="shared" si="2"/>
        <v>8008.8549999999996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8210</v>
      </c>
      <c r="E58" s="14">
        <f t="shared" si="0"/>
        <v>8008.8549999999996</v>
      </c>
      <c r="F58" s="15">
        <v>63</v>
      </c>
      <c r="G58" s="16">
        <v>15.3</v>
      </c>
      <c r="H58" s="16">
        <v>15.45</v>
      </c>
      <c r="I58" s="14">
        <v>8210</v>
      </c>
      <c r="J58" s="14">
        <f t="shared" si="1"/>
        <v>8008.8549999999996</v>
      </c>
      <c r="K58" s="15">
        <v>95</v>
      </c>
      <c r="L58" s="16">
        <v>23.3</v>
      </c>
      <c r="M58" s="16">
        <v>23.45</v>
      </c>
      <c r="N58" s="14">
        <v>8210</v>
      </c>
      <c r="O58" s="14">
        <f t="shared" si="2"/>
        <v>8008.8549999999996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8210</v>
      </c>
      <c r="E59" s="14">
        <f t="shared" si="0"/>
        <v>8008.8549999999996</v>
      </c>
      <c r="F59" s="15">
        <v>64</v>
      </c>
      <c r="G59" s="16">
        <v>15.45</v>
      </c>
      <c r="H59" s="16">
        <v>16</v>
      </c>
      <c r="I59" s="14">
        <v>8210</v>
      </c>
      <c r="J59" s="14">
        <f t="shared" si="1"/>
        <v>8008.8549999999996</v>
      </c>
      <c r="K59" s="21">
        <v>96</v>
      </c>
      <c r="L59" s="16">
        <v>23.45</v>
      </c>
      <c r="M59" s="22">
        <v>24</v>
      </c>
      <c r="N59" s="14">
        <v>8210</v>
      </c>
      <c r="O59" s="14">
        <f t="shared" si="2"/>
        <v>8008.8549999999996</v>
      </c>
    </row>
    <row r="60" spans="1:18" ht="23.25">
      <c r="A60" s="23"/>
      <c r="B60" s="24"/>
      <c r="C60" s="25"/>
      <c r="D60" s="26">
        <f>SUM(D28:D59)</f>
        <v>262720</v>
      </c>
      <c r="E60" s="26">
        <f>SUM(E28:E59)</f>
        <v>256283.3600000001</v>
      </c>
      <c r="F60" s="28"/>
      <c r="G60" s="29"/>
      <c r="H60" s="29"/>
      <c r="I60" s="27">
        <f>SUM(I28:I59)</f>
        <v>262720</v>
      </c>
      <c r="J60" s="27">
        <f>SUM(J28:J59)</f>
        <v>256283.3600000001</v>
      </c>
      <c r="K60" s="28"/>
      <c r="L60" s="29"/>
      <c r="M60" s="29"/>
      <c r="N60" s="26">
        <f>SUM(N28:N59)</f>
        <v>262720</v>
      </c>
      <c r="O60" s="26">
        <f>SUM(O28:O59)</f>
        <v>256283.3600000001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55</v>
      </c>
      <c r="B62" s="44">
        <f>SUM(D60,I60,N60)/(4000*1000)</f>
        <v>0.19703999999999999</v>
      </c>
      <c r="C62" s="44">
        <f>SUM(E60,J60,O60)/(4000*1000)</f>
        <v>0.19221252000000008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4:8" ht="18" customHeight="1">
      <c r="D81" s="26"/>
      <c r="E81" s="31"/>
      <c r="H81" s="31"/>
    </row>
    <row r="82" spans="4:8" ht="18" customHeight="1">
      <c r="D82" s="26"/>
      <c r="E82" s="31"/>
      <c r="H82" s="31"/>
    </row>
    <row r="83" spans="4:8" ht="18" customHeight="1">
      <c r="D83" s="26"/>
      <c r="E83" s="31"/>
      <c r="H83" s="31"/>
    </row>
    <row r="84" spans="4:8" ht="18" customHeight="1">
      <c r="D84" s="26"/>
      <c r="E84" s="31"/>
      <c r="H84" s="31"/>
    </row>
    <row r="85" spans="4:8" ht="18" customHeight="1">
      <c r="D85" s="26"/>
      <c r="E85" s="31"/>
      <c r="H85" s="31"/>
    </row>
    <row r="86" spans="4:8" ht="18" customHeight="1">
      <c r="D86" s="26"/>
      <c r="E86" s="31"/>
      <c r="H86" s="31"/>
    </row>
    <row r="87" spans="4:8" ht="18" customHeight="1">
      <c r="D87" s="26"/>
      <c r="E87" s="31"/>
      <c r="H87" s="31"/>
    </row>
    <row r="88" spans="4:8" ht="18" customHeight="1">
      <c r="D88" s="26"/>
      <c r="E88" s="31"/>
      <c r="H88" s="31"/>
    </row>
    <row r="89" spans="4:8" ht="18" customHeight="1">
      <c r="D89" s="26"/>
      <c r="E89" s="31"/>
      <c r="H89" s="31"/>
    </row>
    <row r="90" spans="4:8" ht="18" customHeight="1">
      <c r="D90" s="26"/>
      <c r="E90" s="31"/>
      <c r="H90" s="31"/>
    </row>
    <row r="91" spans="4:8" ht="18" customHeight="1">
      <c r="D91" s="26"/>
      <c r="E91" s="31"/>
      <c r="H91" s="31"/>
    </row>
    <row r="92" spans="4:8" ht="18" customHeight="1">
      <c r="D92" s="26"/>
      <c r="E92" s="31"/>
      <c r="H92" s="31"/>
    </row>
    <row r="93" spans="4:8" ht="18" customHeight="1">
      <c r="D93" s="26"/>
      <c r="E93" s="31"/>
      <c r="H93" s="31"/>
    </row>
    <row r="94" spans="4:8" ht="18" customHeight="1">
      <c r="D94" s="35"/>
      <c r="E94" s="31"/>
      <c r="H94" s="31"/>
    </row>
    <row r="95" spans="4:8" ht="18" customHeight="1">
      <c r="E95" s="31"/>
      <c r="H95" s="31"/>
    </row>
    <row r="96" spans="4:8" ht="18" customHeight="1">
      <c r="E96" s="31"/>
      <c r="H96" s="31"/>
    </row>
    <row r="97" spans="4:8" ht="18" customHeight="1">
      <c r="E97" s="31"/>
      <c r="H97" s="31"/>
    </row>
    <row r="98" spans="4:8" ht="18" customHeight="1">
      <c r="D98" s="36"/>
    </row>
  </sheetData>
  <mergeCells count="17">
    <mergeCell ref="A26:A27"/>
    <mergeCell ref="B26:C26"/>
    <mergeCell ref="D26:D27"/>
    <mergeCell ref="E26:E27"/>
    <mergeCell ref="F26:F27"/>
    <mergeCell ref="A2:O2"/>
    <mergeCell ref="N14:N16"/>
    <mergeCell ref="O14:O16"/>
    <mergeCell ref="N17:N20"/>
    <mergeCell ref="O17:O20"/>
    <mergeCell ref="O26:O27"/>
    <mergeCell ref="G26:H26"/>
    <mergeCell ref="I26:I27"/>
    <mergeCell ref="J26:J27"/>
    <mergeCell ref="K26:K27"/>
    <mergeCell ref="L26:M26"/>
    <mergeCell ref="N26:N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2:R98"/>
  <sheetViews>
    <sheetView view="pageBreakPreview" topLeftCell="A52" zoomScale="90" zoomScaleNormal="58" zoomScaleSheetLayoutView="90" workbookViewId="0">
      <selection activeCell="B62" sqref="B62:C62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56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57</v>
      </c>
      <c r="N12" s="2" t="s">
        <v>58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59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38" t="s">
        <v>20</v>
      </c>
      <c r="D21" s="38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37" t="s">
        <v>29</v>
      </c>
      <c r="C27" s="37" t="s">
        <v>2</v>
      </c>
      <c r="D27" s="66"/>
      <c r="E27" s="66"/>
      <c r="F27" s="66"/>
      <c r="G27" s="37" t="s">
        <v>29</v>
      </c>
      <c r="H27" s="37" t="s">
        <v>2</v>
      </c>
      <c r="I27" s="66"/>
      <c r="J27" s="66"/>
      <c r="K27" s="66"/>
      <c r="L27" s="37" t="s">
        <v>29</v>
      </c>
      <c r="M27" s="37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520</v>
      </c>
      <c r="E28" s="14">
        <f>D28*(100-2.45)/100</f>
        <v>507.26</v>
      </c>
      <c r="F28" s="15">
        <v>33</v>
      </c>
      <c r="G28" s="16">
        <v>8</v>
      </c>
      <c r="H28" s="16">
        <v>8.15</v>
      </c>
      <c r="I28" s="14">
        <v>520</v>
      </c>
      <c r="J28" s="14">
        <f>I28*(100-2.45)/100</f>
        <v>507.26</v>
      </c>
      <c r="K28" s="15">
        <v>65</v>
      </c>
      <c r="L28" s="16">
        <v>16</v>
      </c>
      <c r="M28" s="16">
        <v>16.149999999999999</v>
      </c>
      <c r="N28" s="14">
        <v>520</v>
      </c>
      <c r="O28" s="14">
        <f>N28*(100-2.45)/100</f>
        <v>507.26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520</v>
      </c>
      <c r="E29" s="14">
        <f t="shared" ref="E29:E59" si="0">D29*(100-2.45)/100</f>
        <v>507.26</v>
      </c>
      <c r="F29" s="15">
        <v>34</v>
      </c>
      <c r="G29" s="16">
        <v>8.15</v>
      </c>
      <c r="H29" s="16">
        <v>8.3000000000000007</v>
      </c>
      <c r="I29" s="14">
        <v>520</v>
      </c>
      <c r="J29" s="14">
        <f t="shared" ref="J29:J59" si="1">I29*(100-2.45)/100</f>
        <v>507.26</v>
      </c>
      <c r="K29" s="15">
        <v>66</v>
      </c>
      <c r="L29" s="16">
        <v>16.149999999999999</v>
      </c>
      <c r="M29" s="16">
        <v>16.3</v>
      </c>
      <c r="N29" s="14">
        <v>520</v>
      </c>
      <c r="O29" s="14">
        <f>N29*(100-2.45)/100</f>
        <v>507.26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520</v>
      </c>
      <c r="E30" s="14">
        <f t="shared" si="0"/>
        <v>507.26</v>
      </c>
      <c r="F30" s="15">
        <v>35</v>
      </c>
      <c r="G30" s="16">
        <v>8.3000000000000007</v>
      </c>
      <c r="H30" s="16">
        <v>8.4499999999999993</v>
      </c>
      <c r="I30" s="14">
        <v>520</v>
      </c>
      <c r="J30" s="14">
        <f t="shared" si="1"/>
        <v>507.26</v>
      </c>
      <c r="K30" s="15">
        <v>67</v>
      </c>
      <c r="L30" s="16">
        <v>16.3</v>
      </c>
      <c r="M30" s="16">
        <v>16.45</v>
      </c>
      <c r="N30" s="14">
        <v>520</v>
      </c>
      <c r="O30" s="14">
        <f t="shared" ref="O30:O59" si="2">N30*(100-2.45)/100</f>
        <v>507.26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520</v>
      </c>
      <c r="E31" s="14">
        <f t="shared" si="0"/>
        <v>507.26</v>
      </c>
      <c r="F31" s="15">
        <v>36</v>
      </c>
      <c r="G31" s="16">
        <v>8.4499999999999993</v>
      </c>
      <c r="H31" s="16">
        <v>9</v>
      </c>
      <c r="I31" s="14">
        <v>520</v>
      </c>
      <c r="J31" s="14">
        <f t="shared" si="1"/>
        <v>507.26</v>
      </c>
      <c r="K31" s="15">
        <v>68</v>
      </c>
      <c r="L31" s="16">
        <v>16.45</v>
      </c>
      <c r="M31" s="16">
        <v>17</v>
      </c>
      <c r="N31" s="14">
        <v>520</v>
      </c>
      <c r="O31" s="14">
        <f t="shared" si="2"/>
        <v>507.26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520</v>
      </c>
      <c r="E32" s="14">
        <f t="shared" si="0"/>
        <v>507.26</v>
      </c>
      <c r="F32" s="15">
        <v>37</v>
      </c>
      <c r="G32" s="16">
        <v>9</v>
      </c>
      <c r="H32" s="16">
        <v>9.15</v>
      </c>
      <c r="I32" s="14">
        <v>520</v>
      </c>
      <c r="J32" s="14">
        <f t="shared" si="1"/>
        <v>507.26</v>
      </c>
      <c r="K32" s="15">
        <v>69</v>
      </c>
      <c r="L32" s="16">
        <v>17</v>
      </c>
      <c r="M32" s="16">
        <v>17.149999999999999</v>
      </c>
      <c r="N32" s="14">
        <v>520</v>
      </c>
      <c r="O32" s="14">
        <f t="shared" si="2"/>
        <v>507.26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520</v>
      </c>
      <c r="E33" s="14">
        <f t="shared" si="0"/>
        <v>507.26</v>
      </c>
      <c r="F33" s="15">
        <v>38</v>
      </c>
      <c r="G33" s="16">
        <v>9.15</v>
      </c>
      <c r="H33" s="16">
        <v>9.3000000000000007</v>
      </c>
      <c r="I33" s="14">
        <v>520</v>
      </c>
      <c r="J33" s="14">
        <f t="shared" si="1"/>
        <v>507.26</v>
      </c>
      <c r="K33" s="15">
        <v>70</v>
      </c>
      <c r="L33" s="16">
        <v>17.149999999999999</v>
      </c>
      <c r="M33" s="16">
        <v>17.3</v>
      </c>
      <c r="N33" s="14">
        <v>520</v>
      </c>
      <c r="O33" s="14">
        <f t="shared" si="2"/>
        <v>507.26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520</v>
      </c>
      <c r="E34" s="14">
        <f t="shared" si="0"/>
        <v>507.26</v>
      </c>
      <c r="F34" s="15">
        <v>39</v>
      </c>
      <c r="G34" s="16">
        <v>9.3000000000000007</v>
      </c>
      <c r="H34" s="16">
        <v>9.4499999999999993</v>
      </c>
      <c r="I34" s="14">
        <v>520</v>
      </c>
      <c r="J34" s="14">
        <f t="shared" si="1"/>
        <v>507.26</v>
      </c>
      <c r="K34" s="15">
        <v>71</v>
      </c>
      <c r="L34" s="16">
        <v>17.3</v>
      </c>
      <c r="M34" s="16">
        <v>17.45</v>
      </c>
      <c r="N34" s="14">
        <v>520</v>
      </c>
      <c r="O34" s="14">
        <f t="shared" si="2"/>
        <v>507.26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520</v>
      </c>
      <c r="E35" s="14">
        <f t="shared" si="0"/>
        <v>507.26</v>
      </c>
      <c r="F35" s="15">
        <v>40</v>
      </c>
      <c r="G35" s="16">
        <v>9.4499999999999993</v>
      </c>
      <c r="H35" s="16">
        <v>10</v>
      </c>
      <c r="I35" s="14">
        <v>520</v>
      </c>
      <c r="J35" s="14">
        <f t="shared" si="1"/>
        <v>507.26</v>
      </c>
      <c r="K35" s="15">
        <v>72</v>
      </c>
      <c r="L35" s="19">
        <v>17.45</v>
      </c>
      <c r="M35" s="16">
        <v>18</v>
      </c>
      <c r="N35" s="14">
        <v>520</v>
      </c>
      <c r="O35" s="14">
        <f t="shared" si="2"/>
        <v>507.26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520</v>
      </c>
      <c r="E36" s="14">
        <f t="shared" si="0"/>
        <v>507.26</v>
      </c>
      <c r="F36" s="15">
        <v>41</v>
      </c>
      <c r="G36" s="16">
        <v>10</v>
      </c>
      <c r="H36" s="19">
        <v>10.15</v>
      </c>
      <c r="I36" s="14">
        <v>520</v>
      </c>
      <c r="J36" s="14">
        <f t="shared" si="1"/>
        <v>507.26</v>
      </c>
      <c r="K36" s="15">
        <v>73</v>
      </c>
      <c r="L36" s="19">
        <v>18</v>
      </c>
      <c r="M36" s="16">
        <v>18.149999999999999</v>
      </c>
      <c r="N36" s="14">
        <v>520</v>
      </c>
      <c r="O36" s="14">
        <f t="shared" si="2"/>
        <v>507.26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520</v>
      </c>
      <c r="E37" s="14">
        <f t="shared" si="0"/>
        <v>507.26</v>
      </c>
      <c r="F37" s="15">
        <v>42</v>
      </c>
      <c r="G37" s="16">
        <v>10.15</v>
      </c>
      <c r="H37" s="19">
        <v>10.3</v>
      </c>
      <c r="I37" s="14">
        <v>520</v>
      </c>
      <c r="J37" s="14">
        <f t="shared" si="1"/>
        <v>507.26</v>
      </c>
      <c r="K37" s="15">
        <v>74</v>
      </c>
      <c r="L37" s="19">
        <v>18.149999999999999</v>
      </c>
      <c r="M37" s="16">
        <v>18.3</v>
      </c>
      <c r="N37" s="14">
        <v>520</v>
      </c>
      <c r="O37" s="14">
        <f t="shared" si="2"/>
        <v>507.26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520</v>
      </c>
      <c r="E38" s="14">
        <f t="shared" si="0"/>
        <v>507.26</v>
      </c>
      <c r="F38" s="15">
        <v>43</v>
      </c>
      <c r="G38" s="16">
        <v>10.3</v>
      </c>
      <c r="H38" s="19">
        <v>10.45</v>
      </c>
      <c r="I38" s="14">
        <v>520</v>
      </c>
      <c r="J38" s="14">
        <f t="shared" si="1"/>
        <v>507.26</v>
      </c>
      <c r="K38" s="15">
        <v>75</v>
      </c>
      <c r="L38" s="19">
        <v>18.3</v>
      </c>
      <c r="M38" s="16">
        <v>18.45</v>
      </c>
      <c r="N38" s="14">
        <v>520</v>
      </c>
      <c r="O38" s="14">
        <f t="shared" si="2"/>
        <v>507.26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520</v>
      </c>
      <c r="E39" s="14">
        <f t="shared" si="0"/>
        <v>507.26</v>
      </c>
      <c r="F39" s="15">
        <v>44</v>
      </c>
      <c r="G39" s="16">
        <v>10.45</v>
      </c>
      <c r="H39" s="19">
        <v>11</v>
      </c>
      <c r="I39" s="14">
        <v>520</v>
      </c>
      <c r="J39" s="14">
        <f t="shared" si="1"/>
        <v>507.26</v>
      </c>
      <c r="K39" s="15">
        <v>76</v>
      </c>
      <c r="L39" s="19">
        <v>18.45</v>
      </c>
      <c r="M39" s="16">
        <v>19</v>
      </c>
      <c r="N39" s="14">
        <v>520</v>
      </c>
      <c r="O39" s="14">
        <f t="shared" si="2"/>
        <v>507.26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520</v>
      </c>
      <c r="E40" s="14">
        <f t="shared" si="0"/>
        <v>507.26</v>
      </c>
      <c r="F40" s="15">
        <v>45</v>
      </c>
      <c r="G40" s="16">
        <v>11</v>
      </c>
      <c r="H40" s="19">
        <v>11.15</v>
      </c>
      <c r="I40" s="14">
        <v>520</v>
      </c>
      <c r="J40" s="14">
        <f t="shared" si="1"/>
        <v>507.26</v>
      </c>
      <c r="K40" s="15">
        <v>77</v>
      </c>
      <c r="L40" s="19">
        <v>19</v>
      </c>
      <c r="M40" s="16">
        <v>19.149999999999999</v>
      </c>
      <c r="N40" s="14">
        <v>520</v>
      </c>
      <c r="O40" s="14">
        <f t="shared" si="2"/>
        <v>507.26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520</v>
      </c>
      <c r="E41" s="14">
        <f t="shared" si="0"/>
        <v>507.26</v>
      </c>
      <c r="F41" s="15">
        <v>46</v>
      </c>
      <c r="G41" s="16">
        <v>11.15</v>
      </c>
      <c r="H41" s="19">
        <v>11.3</v>
      </c>
      <c r="I41" s="14">
        <v>520</v>
      </c>
      <c r="J41" s="14">
        <f t="shared" si="1"/>
        <v>507.26</v>
      </c>
      <c r="K41" s="15">
        <v>78</v>
      </c>
      <c r="L41" s="19">
        <v>19.149999999999999</v>
      </c>
      <c r="M41" s="16">
        <v>19.3</v>
      </c>
      <c r="N41" s="14">
        <v>520</v>
      </c>
      <c r="O41" s="14">
        <f t="shared" si="2"/>
        <v>507.26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520</v>
      </c>
      <c r="E42" s="14">
        <f t="shared" si="0"/>
        <v>507.26</v>
      </c>
      <c r="F42" s="15">
        <v>47</v>
      </c>
      <c r="G42" s="16">
        <v>11.3</v>
      </c>
      <c r="H42" s="19">
        <v>11.45</v>
      </c>
      <c r="I42" s="14">
        <v>520</v>
      </c>
      <c r="J42" s="14">
        <f t="shared" si="1"/>
        <v>507.26</v>
      </c>
      <c r="K42" s="15">
        <v>79</v>
      </c>
      <c r="L42" s="19">
        <v>19.3</v>
      </c>
      <c r="M42" s="16">
        <v>19.45</v>
      </c>
      <c r="N42" s="14">
        <v>520</v>
      </c>
      <c r="O42" s="14">
        <f t="shared" si="2"/>
        <v>507.26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520</v>
      </c>
      <c r="E43" s="14">
        <f t="shared" si="0"/>
        <v>507.26</v>
      </c>
      <c r="F43" s="15">
        <v>48</v>
      </c>
      <c r="G43" s="16">
        <v>11.45</v>
      </c>
      <c r="H43" s="19">
        <v>12</v>
      </c>
      <c r="I43" s="14">
        <v>520</v>
      </c>
      <c r="J43" s="14">
        <f t="shared" si="1"/>
        <v>507.26</v>
      </c>
      <c r="K43" s="15">
        <v>80</v>
      </c>
      <c r="L43" s="19">
        <v>19.45</v>
      </c>
      <c r="M43" s="16">
        <v>20</v>
      </c>
      <c r="N43" s="14">
        <v>520</v>
      </c>
      <c r="O43" s="14">
        <f t="shared" si="2"/>
        <v>507.26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520</v>
      </c>
      <c r="E44" s="14">
        <f t="shared" si="0"/>
        <v>507.26</v>
      </c>
      <c r="F44" s="15">
        <v>49</v>
      </c>
      <c r="G44" s="16">
        <v>12</v>
      </c>
      <c r="H44" s="19">
        <v>12.15</v>
      </c>
      <c r="I44" s="14">
        <v>520</v>
      </c>
      <c r="J44" s="14">
        <f t="shared" si="1"/>
        <v>507.26</v>
      </c>
      <c r="K44" s="15">
        <v>81</v>
      </c>
      <c r="L44" s="19">
        <v>20</v>
      </c>
      <c r="M44" s="16">
        <v>20.149999999999999</v>
      </c>
      <c r="N44" s="14">
        <v>520</v>
      </c>
      <c r="O44" s="14">
        <f t="shared" si="2"/>
        <v>507.26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520</v>
      </c>
      <c r="E45" s="14">
        <f t="shared" si="0"/>
        <v>507.26</v>
      </c>
      <c r="F45" s="15">
        <v>50</v>
      </c>
      <c r="G45" s="16">
        <v>12.15</v>
      </c>
      <c r="H45" s="19">
        <v>12.3</v>
      </c>
      <c r="I45" s="14">
        <v>520</v>
      </c>
      <c r="J45" s="14">
        <f t="shared" si="1"/>
        <v>507.26</v>
      </c>
      <c r="K45" s="15">
        <v>82</v>
      </c>
      <c r="L45" s="19">
        <v>20.149999999999999</v>
      </c>
      <c r="M45" s="16">
        <v>20.3</v>
      </c>
      <c r="N45" s="14">
        <v>520</v>
      </c>
      <c r="O45" s="14">
        <f t="shared" si="2"/>
        <v>507.26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520</v>
      </c>
      <c r="E46" s="14">
        <f t="shared" si="0"/>
        <v>507.26</v>
      </c>
      <c r="F46" s="15">
        <v>51</v>
      </c>
      <c r="G46" s="16">
        <v>12.3</v>
      </c>
      <c r="H46" s="19">
        <v>12.45</v>
      </c>
      <c r="I46" s="14">
        <v>520</v>
      </c>
      <c r="J46" s="14">
        <f t="shared" si="1"/>
        <v>507.26</v>
      </c>
      <c r="K46" s="15">
        <v>83</v>
      </c>
      <c r="L46" s="19">
        <v>20.3</v>
      </c>
      <c r="M46" s="16">
        <v>20.45</v>
      </c>
      <c r="N46" s="14">
        <v>520</v>
      </c>
      <c r="O46" s="14">
        <f t="shared" si="2"/>
        <v>507.26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520</v>
      </c>
      <c r="E47" s="14">
        <f t="shared" si="0"/>
        <v>507.26</v>
      </c>
      <c r="F47" s="15">
        <v>52</v>
      </c>
      <c r="G47" s="16">
        <v>12.45</v>
      </c>
      <c r="H47" s="19">
        <v>13</v>
      </c>
      <c r="I47" s="14">
        <v>520</v>
      </c>
      <c r="J47" s="14">
        <f t="shared" si="1"/>
        <v>507.26</v>
      </c>
      <c r="K47" s="15">
        <v>84</v>
      </c>
      <c r="L47" s="19">
        <v>20.45</v>
      </c>
      <c r="M47" s="16">
        <v>21</v>
      </c>
      <c r="N47" s="14">
        <v>520</v>
      </c>
      <c r="O47" s="14">
        <f t="shared" si="2"/>
        <v>507.26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520</v>
      </c>
      <c r="E48" s="14">
        <f t="shared" si="0"/>
        <v>507.26</v>
      </c>
      <c r="F48" s="15">
        <v>53</v>
      </c>
      <c r="G48" s="16">
        <v>13</v>
      </c>
      <c r="H48" s="19">
        <v>13.15</v>
      </c>
      <c r="I48" s="14">
        <v>520</v>
      </c>
      <c r="J48" s="14">
        <f t="shared" si="1"/>
        <v>507.26</v>
      </c>
      <c r="K48" s="15">
        <v>85</v>
      </c>
      <c r="L48" s="19">
        <v>21</v>
      </c>
      <c r="M48" s="16">
        <v>21.15</v>
      </c>
      <c r="N48" s="14">
        <v>520</v>
      </c>
      <c r="O48" s="14">
        <f t="shared" si="2"/>
        <v>507.26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520</v>
      </c>
      <c r="E49" s="14">
        <f t="shared" si="0"/>
        <v>507.26</v>
      </c>
      <c r="F49" s="15">
        <v>54</v>
      </c>
      <c r="G49" s="16">
        <v>13.15</v>
      </c>
      <c r="H49" s="19">
        <v>13.3</v>
      </c>
      <c r="I49" s="14">
        <v>520</v>
      </c>
      <c r="J49" s="14">
        <f t="shared" si="1"/>
        <v>507.26</v>
      </c>
      <c r="K49" s="15">
        <v>86</v>
      </c>
      <c r="L49" s="19">
        <v>21.15</v>
      </c>
      <c r="M49" s="16">
        <v>21.3</v>
      </c>
      <c r="N49" s="14">
        <v>520</v>
      </c>
      <c r="O49" s="14">
        <f t="shared" si="2"/>
        <v>507.26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520</v>
      </c>
      <c r="E50" s="14">
        <f t="shared" si="0"/>
        <v>507.26</v>
      </c>
      <c r="F50" s="15">
        <v>55</v>
      </c>
      <c r="G50" s="16">
        <v>13.3</v>
      </c>
      <c r="H50" s="19">
        <v>13.45</v>
      </c>
      <c r="I50" s="14">
        <v>520</v>
      </c>
      <c r="J50" s="14">
        <f t="shared" si="1"/>
        <v>507.26</v>
      </c>
      <c r="K50" s="15">
        <v>87</v>
      </c>
      <c r="L50" s="19">
        <v>21.3</v>
      </c>
      <c r="M50" s="16">
        <v>21.45</v>
      </c>
      <c r="N50" s="14">
        <v>520</v>
      </c>
      <c r="O50" s="14">
        <f t="shared" si="2"/>
        <v>507.26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520</v>
      </c>
      <c r="E51" s="14">
        <f t="shared" si="0"/>
        <v>507.26</v>
      </c>
      <c r="F51" s="15">
        <v>56</v>
      </c>
      <c r="G51" s="16">
        <v>13.45</v>
      </c>
      <c r="H51" s="19">
        <v>14</v>
      </c>
      <c r="I51" s="14">
        <v>520</v>
      </c>
      <c r="J51" s="14">
        <f t="shared" si="1"/>
        <v>507.26</v>
      </c>
      <c r="K51" s="15">
        <v>88</v>
      </c>
      <c r="L51" s="19">
        <v>21.45</v>
      </c>
      <c r="M51" s="16">
        <v>22</v>
      </c>
      <c r="N51" s="14">
        <v>520</v>
      </c>
      <c r="O51" s="14">
        <f t="shared" si="2"/>
        <v>507.26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520</v>
      </c>
      <c r="E52" s="14">
        <f t="shared" si="0"/>
        <v>507.26</v>
      </c>
      <c r="F52" s="15">
        <v>57</v>
      </c>
      <c r="G52" s="16">
        <v>14</v>
      </c>
      <c r="H52" s="19">
        <v>14.15</v>
      </c>
      <c r="I52" s="14">
        <v>520</v>
      </c>
      <c r="J52" s="14">
        <f t="shared" si="1"/>
        <v>507.26</v>
      </c>
      <c r="K52" s="15">
        <v>89</v>
      </c>
      <c r="L52" s="19">
        <v>22</v>
      </c>
      <c r="M52" s="16">
        <v>22.15</v>
      </c>
      <c r="N52" s="14">
        <v>520</v>
      </c>
      <c r="O52" s="14">
        <f t="shared" si="2"/>
        <v>507.26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520</v>
      </c>
      <c r="E53" s="14">
        <f t="shared" si="0"/>
        <v>507.26</v>
      </c>
      <c r="F53" s="15">
        <v>58</v>
      </c>
      <c r="G53" s="16">
        <v>14.15</v>
      </c>
      <c r="H53" s="19">
        <v>14.3</v>
      </c>
      <c r="I53" s="14">
        <v>520</v>
      </c>
      <c r="J53" s="14">
        <f t="shared" si="1"/>
        <v>507.26</v>
      </c>
      <c r="K53" s="15">
        <v>90</v>
      </c>
      <c r="L53" s="19">
        <v>22.15</v>
      </c>
      <c r="M53" s="16">
        <v>22.3</v>
      </c>
      <c r="N53" s="14">
        <v>520</v>
      </c>
      <c r="O53" s="14">
        <f t="shared" si="2"/>
        <v>507.26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520</v>
      </c>
      <c r="E54" s="14">
        <f t="shared" si="0"/>
        <v>507.26</v>
      </c>
      <c r="F54" s="15">
        <v>59</v>
      </c>
      <c r="G54" s="16">
        <v>14.3</v>
      </c>
      <c r="H54" s="19">
        <v>14.45</v>
      </c>
      <c r="I54" s="14">
        <v>520</v>
      </c>
      <c r="J54" s="14">
        <f t="shared" si="1"/>
        <v>507.26</v>
      </c>
      <c r="K54" s="15">
        <v>91</v>
      </c>
      <c r="L54" s="19">
        <v>22.3</v>
      </c>
      <c r="M54" s="16">
        <v>22.45</v>
      </c>
      <c r="N54" s="14">
        <v>520</v>
      </c>
      <c r="O54" s="14">
        <f t="shared" si="2"/>
        <v>507.26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520</v>
      </c>
      <c r="E55" s="14">
        <f t="shared" si="0"/>
        <v>507.26</v>
      </c>
      <c r="F55" s="15">
        <v>60</v>
      </c>
      <c r="G55" s="16">
        <v>14.45</v>
      </c>
      <c r="H55" s="16">
        <v>15</v>
      </c>
      <c r="I55" s="14">
        <v>520</v>
      </c>
      <c r="J55" s="14">
        <f t="shared" si="1"/>
        <v>507.26</v>
      </c>
      <c r="K55" s="15">
        <v>92</v>
      </c>
      <c r="L55" s="19">
        <v>22.45</v>
      </c>
      <c r="M55" s="16">
        <v>23</v>
      </c>
      <c r="N55" s="14">
        <v>520</v>
      </c>
      <c r="O55" s="14">
        <f t="shared" si="2"/>
        <v>507.26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520</v>
      </c>
      <c r="E56" s="14">
        <f t="shared" si="0"/>
        <v>507.26</v>
      </c>
      <c r="F56" s="15">
        <v>61</v>
      </c>
      <c r="G56" s="16">
        <v>15</v>
      </c>
      <c r="H56" s="16">
        <v>15.15</v>
      </c>
      <c r="I56" s="14">
        <v>520</v>
      </c>
      <c r="J56" s="14">
        <f t="shared" si="1"/>
        <v>507.26</v>
      </c>
      <c r="K56" s="15">
        <v>93</v>
      </c>
      <c r="L56" s="19">
        <v>23</v>
      </c>
      <c r="M56" s="16">
        <v>23.15</v>
      </c>
      <c r="N56" s="14">
        <v>520</v>
      </c>
      <c r="O56" s="14">
        <f t="shared" si="2"/>
        <v>507.26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520</v>
      </c>
      <c r="E57" s="14">
        <f t="shared" si="0"/>
        <v>507.26</v>
      </c>
      <c r="F57" s="15">
        <v>62</v>
      </c>
      <c r="G57" s="16">
        <v>15.15</v>
      </c>
      <c r="H57" s="16">
        <v>15.3</v>
      </c>
      <c r="I57" s="14">
        <v>520</v>
      </c>
      <c r="J57" s="14">
        <f t="shared" si="1"/>
        <v>507.26</v>
      </c>
      <c r="K57" s="15">
        <v>94</v>
      </c>
      <c r="L57" s="16">
        <v>23.15</v>
      </c>
      <c r="M57" s="16">
        <v>23.3</v>
      </c>
      <c r="N57" s="14">
        <v>520</v>
      </c>
      <c r="O57" s="14">
        <f t="shared" si="2"/>
        <v>507.26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520</v>
      </c>
      <c r="E58" s="14">
        <f t="shared" si="0"/>
        <v>507.26</v>
      </c>
      <c r="F58" s="15">
        <v>63</v>
      </c>
      <c r="G58" s="16">
        <v>15.3</v>
      </c>
      <c r="H58" s="16">
        <v>15.45</v>
      </c>
      <c r="I58" s="14">
        <v>520</v>
      </c>
      <c r="J58" s="14">
        <f t="shared" si="1"/>
        <v>507.26</v>
      </c>
      <c r="K58" s="15">
        <v>95</v>
      </c>
      <c r="L58" s="16">
        <v>23.3</v>
      </c>
      <c r="M58" s="16">
        <v>23.45</v>
      </c>
      <c r="N58" s="14">
        <v>520</v>
      </c>
      <c r="O58" s="14">
        <f t="shared" si="2"/>
        <v>507.26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520</v>
      </c>
      <c r="E59" s="14">
        <f t="shared" si="0"/>
        <v>507.26</v>
      </c>
      <c r="F59" s="15">
        <v>64</v>
      </c>
      <c r="G59" s="16">
        <v>15.45</v>
      </c>
      <c r="H59" s="16">
        <v>16</v>
      </c>
      <c r="I59" s="14">
        <v>520</v>
      </c>
      <c r="J59" s="14">
        <f t="shared" si="1"/>
        <v>507.26</v>
      </c>
      <c r="K59" s="21">
        <v>96</v>
      </c>
      <c r="L59" s="16">
        <v>23.45</v>
      </c>
      <c r="M59" s="22">
        <v>24</v>
      </c>
      <c r="N59" s="14">
        <v>520</v>
      </c>
      <c r="O59" s="14">
        <f t="shared" si="2"/>
        <v>507.26</v>
      </c>
    </row>
    <row r="60" spans="1:18" ht="23.25">
      <c r="A60" s="23"/>
      <c r="B60" s="24"/>
      <c r="C60" s="25"/>
      <c r="D60" s="26">
        <f>SUM(D28:D59)</f>
        <v>16640</v>
      </c>
      <c r="E60" s="27">
        <f>SUM(E28:E59)</f>
        <v>16232.320000000005</v>
      </c>
      <c r="F60" s="28"/>
      <c r="G60" s="29"/>
      <c r="H60" s="29"/>
      <c r="I60" s="27">
        <f>SUM(I28:I59)</f>
        <v>16640</v>
      </c>
      <c r="J60" s="26">
        <f>SUM(J28:J59)</f>
        <v>16232.320000000005</v>
      </c>
      <c r="K60" s="28"/>
      <c r="L60" s="29"/>
      <c r="M60" s="29"/>
      <c r="N60" s="26">
        <f>SUM(N28:N59)</f>
        <v>16640</v>
      </c>
      <c r="O60" s="27">
        <f>SUM(O28:O59)</f>
        <v>16232.320000000005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60</v>
      </c>
      <c r="B62" s="44">
        <f>SUM(D60,I60,N60)/(4000*1000)</f>
        <v>1.248E-2</v>
      </c>
      <c r="C62" s="44">
        <f>SUM(E60,J60,O60)/(4000*1000)</f>
        <v>1.2174240000000003E-2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2:R97"/>
  <sheetViews>
    <sheetView view="pageBreakPreview" topLeftCell="A52" zoomScale="90" zoomScaleNormal="58" zoomScaleSheetLayoutView="90" workbookViewId="0">
      <selection activeCell="E73" sqref="E73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61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62</v>
      </c>
      <c r="N12" s="2" t="s">
        <v>63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59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38" t="s">
        <v>20</v>
      </c>
      <c r="D21" s="38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37" t="s">
        <v>29</v>
      </c>
      <c r="C27" s="37" t="s">
        <v>2</v>
      </c>
      <c r="D27" s="66"/>
      <c r="E27" s="66"/>
      <c r="F27" s="66"/>
      <c r="G27" s="37" t="s">
        <v>29</v>
      </c>
      <c r="H27" s="37" t="s">
        <v>2</v>
      </c>
      <c r="I27" s="66"/>
      <c r="J27" s="66"/>
      <c r="K27" s="66"/>
      <c r="L27" s="37" t="s">
        <v>29</v>
      </c>
      <c r="M27" s="37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520</v>
      </c>
      <c r="E28" s="14">
        <f>D28*(100-2.45)/100</f>
        <v>507.26</v>
      </c>
      <c r="F28" s="15">
        <v>33</v>
      </c>
      <c r="G28" s="16">
        <v>8</v>
      </c>
      <c r="H28" s="16">
        <v>8.15</v>
      </c>
      <c r="I28" s="14">
        <v>520</v>
      </c>
      <c r="J28" s="14">
        <f>I28*(100-2.45)/100</f>
        <v>507.26</v>
      </c>
      <c r="K28" s="15">
        <v>65</v>
      </c>
      <c r="L28" s="16">
        <v>16</v>
      </c>
      <c r="M28" s="16">
        <v>16.149999999999999</v>
      </c>
      <c r="N28" s="14">
        <v>520</v>
      </c>
      <c r="O28" s="14">
        <f>N28*(100-2.45)/100</f>
        <v>507.26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520</v>
      </c>
      <c r="E29" s="14">
        <f t="shared" ref="E29:E59" si="0">D29*(100-2.45)/100</f>
        <v>507.26</v>
      </c>
      <c r="F29" s="15">
        <v>34</v>
      </c>
      <c r="G29" s="16">
        <v>8.15</v>
      </c>
      <c r="H29" s="16">
        <v>8.3000000000000007</v>
      </c>
      <c r="I29" s="14">
        <v>520</v>
      </c>
      <c r="J29" s="14">
        <f t="shared" ref="J29:J59" si="1">I29*(100-2.45)/100</f>
        <v>507.26</v>
      </c>
      <c r="K29" s="15">
        <v>66</v>
      </c>
      <c r="L29" s="16">
        <v>16.149999999999999</v>
      </c>
      <c r="M29" s="16">
        <v>16.3</v>
      </c>
      <c r="N29" s="14">
        <v>520</v>
      </c>
      <c r="O29" s="14">
        <f>N29*(100-2.45)/100</f>
        <v>507.26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520</v>
      </c>
      <c r="E30" s="14">
        <f t="shared" si="0"/>
        <v>507.26</v>
      </c>
      <c r="F30" s="15">
        <v>35</v>
      </c>
      <c r="G30" s="16">
        <v>8.3000000000000007</v>
      </c>
      <c r="H30" s="16">
        <v>8.4499999999999993</v>
      </c>
      <c r="I30" s="14">
        <v>520</v>
      </c>
      <c r="J30" s="14">
        <f t="shared" si="1"/>
        <v>507.26</v>
      </c>
      <c r="K30" s="15">
        <v>67</v>
      </c>
      <c r="L30" s="16">
        <v>16.3</v>
      </c>
      <c r="M30" s="16">
        <v>16.45</v>
      </c>
      <c r="N30" s="14">
        <v>520</v>
      </c>
      <c r="O30" s="14">
        <f t="shared" ref="O30:O59" si="2">N30*(100-2.45)/100</f>
        <v>507.26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520</v>
      </c>
      <c r="E31" s="14">
        <f t="shared" si="0"/>
        <v>507.26</v>
      </c>
      <c r="F31" s="15">
        <v>36</v>
      </c>
      <c r="G31" s="16">
        <v>8.4499999999999993</v>
      </c>
      <c r="H31" s="16">
        <v>9</v>
      </c>
      <c r="I31" s="14">
        <v>520</v>
      </c>
      <c r="J31" s="14">
        <f t="shared" si="1"/>
        <v>507.26</v>
      </c>
      <c r="K31" s="15">
        <v>68</v>
      </c>
      <c r="L31" s="16">
        <v>16.45</v>
      </c>
      <c r="M31" s="16">
        <v>17</v>
      </c>
      <c r="N31" s="14">
        <v>520</v>
      </c>
      <c r="O31" s="14">
        <f t="shared" si="2"/>
        <v>507.26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520</v>
      </c>
      <c r="E32" s="14">
        <f t="shared" si="0"/>
        <v>507.26</v>
      </c>
      <c r="F32" s="15">
        <v>37</v>
      </c>
      <c r="G32" s="16">
        <v>9</v>
      </c>
      <c r="H32" s="16">
        <v>9.15</v>
      </c>
      <c r="I32" s="14">
        <v>520</v>
      </c>
      <c r="J32" s="14">
        <f t="shared" si="1"/>
        <v>507.26</v>
      </c>
      <c r="K32" s="15">
        <v>69</v>
      </c>
      <c r="L32" s="16">
        <v>17</v>
      </c>
      <c r="M32" s="16">
        <v>17.149999999999999</v>
      </c>
      <c r="N32" s="14">
        <v>520</v>
      </c>
      <c r="O32" s="14">
        <f t="shared" si="2"/>
        <v>507.26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520</v>
      </c>
      <c r="E33" s="14">
        <f t="shared" si="0"/>
        <v>507.26</v>
      </c>
      <c r="F33" s="15">
        <v>38</v>
      </c>
      <c r="G33" s="16">
        <v>9.15</v>
      </c>
      <c r="H33" s="16">
        <v>9.3000000000000007</v>
      </c>
      <c r="I33" s="14">
        <v>520</v>
      </c>
      <c r="J33" s="14">
        <f t="shared" si="1"/>
        <v>507.26</v>
      </c>
      <c r="K33" s="15">
        <v>70</v>
      </c>
      <c r="L33" s="16">
        <v>17.149999999999999</v>
      </c>
      <c r="M33" s="16">
        <v>17.3</v>
      </c>
      <c r="N33" s="14">
        <v>520</v>
      </c>
      <c r="O33" s="14">
        <f t="shared" si="2"/>
        <v>507.26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520</v>
      </c>
      <c r="E34" s="14">
        <f t="shared" si="0"/>
        <v>507.26</v>
      </c>
      <c r="F34" s="15">
        <v>39</v>
      </c>
      <c r="G34" s="16">
        <v>9.3000000000000007</v>
      </c>
      <c r="H34" s="16">
        <v>9.4499999999999993</v>
      </c>
      <c r="I34" s="14">
        <v>520</v>
      </c>
      <c r="J34" s="14">
        <f t="shared" si="1"/>
        <v>507.26</v>
      </c>
      <c r="K34" s="15">
        <v>71</v>
      </c>
      <c r="L34" s="16">
        <v>17.3</v>
      </c>
      <c r="M34" s="16">
        <v>17.45</v>
      </c>
      <c r="N34" s="14">
        <v>520</v>
      </c>
      <c r="O34" s="14">
        <f t="shared" si="2"/>
        <v>507.26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520</v>
      </c>
      <c r="E35" s="14">
        <f t="shared" si="0"/>
        <v>507.26</v>
      </c>
      <c r="F35" s="15">
        <v>40</v>
      </c>
      <c r="G35" s="16">
        <v>9.4499999999999993</v>
      </c>
      <c r="H35" s="16">
        <v>10</v>
      </c>
      <c r="I35" s="14">
        <v>520</v>
      </c>
      <c r="J35" s="14">
        <f t="shared" si="1"/>
        <v>507.26</v>
      </c>
      <c r="K35" s="15">
        <v>72</v>
      </c>
      <c r="L35" s="19">
        <v>17.45</v>
      </c>
      <c r="M35" s="16">
        <v>18</v>
      </c>
      <c r="N35" s="14">
        <v>520</v>
      </c>
      <c r="O35" s="14">
        <f t="shared" si="2"/>
        <v>507.26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520</v>
      </c>
      <c r="E36" s="14">
        <f t="shared" si="0"/>
        <v>507.26</v>
      </c>
      <c r="F36" s="15">
        <v>41</v>
      </c>
      <c r="G36" s="16">
        <v>10</v>
      </c>
      <c r="H36" s="19">
        <v>10.15</v>
      </c>
      <c r="I36" s="14">
        <v>520</v>
      </c>
      <c r="J36" s="14">
        <f t="shared" si="1"/>
        <v>507.26</v>
      </c>
      <c r="K36" s="15">
        <v>73</v>
      </c>
      <c r="L36" s="19">
        <v>18</v>
      </c>
      <c r="M36" s="16">
        <v>18.149999999999999</v>
      </c>
      <c r="N36" s="14">
        <v>520</v>
      </c>
      <c r="O36" s="14">
        <f t="shared" si="2"/>
        <v>507.26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520</v>
      </c>
      <c r="E37" s="14">
        <f t="shared" si="0"/>
        <v>507.26</v>
      </c>
      <c r="F37" s="15">
        <v>42</v>
      </c>
      <c r="G37" s="16">
        <v>10.15</v>
      </c>
      <c r="H37" s="19">
        <v>10.3</v>
      </c>
      <c r="I37" s="14">
        <v>520</v>
      </c>
      <c r="J37" s="14">
        <f t="shared" si="1"/>
        <v>507.26</v>
      </c>
      <c r="K37" s="15">
        <v>74</v>
      </c>
      <c r="L37" s="19">
        <v>18.149999999999999</v>
      </c>
      <c r="M37" s="16">
        <v>18.3</v>
      </c>
      <c r="N37" s="14">
        <v>520</v>
      </c>
      <c r="O37" s="14">
        <f t="shared" si="2"/>
        <v>507.26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520</v>
      </c>
      <c r="E38" s="14">
        <f t="shared" si="0"/>
        <v>507.26</v>
      </c>
      <c r="F38" s="15">
        <v>43</v>
      </c>
      <c r="G38" s="16">
        <v>10.3</v>
      </c>
      <c r="H38" s="19">
        <v>10.45</v>
      </c>
      <c r="I38" s="14">
        <v>520</v>
      </c>
      <c r="J38" s="14">
        <f t="shared" si="1"/>
        <v>507.26</v>
      </c>
      <c r="K38" s="15">
        <v>75</v>
      </c>
      <c r="L38" s="19">
        <v>18.3</v>
      </c>
      <c r="M38" s="16">
        <v>18.45</v>
      </c>
      <c r="N38" s="14">
        <v>520</v>
      </c>
      <c r="O38" s="14">
        <f t="shared" si="2"/>
        <v>507.26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520</v>
      </c>
      <c r="E39" s="14">
        <f t="shared" si="0"/>
        <v>507.26</v>
      </c>
      <c r="F39" s="15">
        <v>44</v>
      </c>
      <c r="G39" s="16">
        <v>10.45</v>
      </c>
      <c r="H39" s="19">
        <v>11</v>
      </c>
      <c r="I39" s="14">
        <v>520</v>
      </c>
      <c r="J39" s="14">
        <f t="shared" si="1"/>
        <v>507.26</v>
      </c>
      <c r="K39" s="15">
        <v>76</v>
      </c>
      <c r="L39" s="19">
        <v>18.45</v>
      </c>
      <c r="M39" s="16">
        <v>19</v>
      </c>
      <c r="N39" s="14">
        <v>520</v>
      </c>
      <c r="O39" s="14">
        <f t="shared" si="2"/>
        <v>507.26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520</v>
      </c>
      <c r="E40" s="14">
        <f t="shared" si="0"/>
        <v>507.26</v>
      </c>
      <c r="F40" s="15">
        <v>45</v>
      </c>
      <c r="G40" s="16">
        <v>11</v>
      </c>
      <c r="H40" s="19">
        <v>11.15</v>
      </c>
      <c r="I40" s="14">
        <v>520</v>
      </c>
      <c r="J40" s="14">
        <f t="shared" si="1"/>
        <v>507.26</v>
      </c>
      <c r="K40" s="15">
        <v>77</v>
      </c>
      <c r="L40" s="19">
        <v>19</v>
      </c>
      <c r="M40" s="16">
        <v>19.149999999999999</v>
      </c>
      <c r="N40" s="14">
        <v>520</v>
      </c>
      <c r="O40" s="14">
        <f t="shared" si="2"/>
        <v>507.26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520</v>
      </c>
      <c r="E41" s="14">
        <f t="shared" si="0"/>
        <v>507.26</v>
      </c>
      <c r="F41" s="15">
        <v>46</v>
      </c>
      <c r="G41" s="16">
        <v>11.15</v>
      </c>
      <c r="H41" s="19">
        <v>11.3</v>
      </c>
      <c r="I41" s="14">
        <v>520</v>
      </c>
      <c r="J41" s="14">
        <f t="shared" si="1"/>
        <v>507.26</v>
      </c>
      <c r="K41" s="15">
        <v>78</v>
      </c>
      <c r="L41" s="19">
        <v>19.149999999999999</v>
      </c>
      <c r="M41" s="16">
        <v>19.3</v>
      </c>
      <c r="N41" s="14">
        <v>520</v>
      </c>
      <c r="O41" s="14">
        <f t="shared" si="2"/>
        <v>507.26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520</v>
      </c>
      <c r="E42" s="14">
        <f t="shared" si="0"/>
        <v>507.26</v>
      </c>
      <c r="F42" s="15">
        <v>47</v>
      </c>
      <c r="G42" s="16">
        <v>11.3</v>
      </c>
      <c r="H42" s="19">
        <v>11.45</v>
      </c>
      <c r="I42" s="14">
        <v>520</v>
      </c>
      <c r="J42" s="14">
        <f t="shared" si="1"/>
        <v>507.26</v>
      </c>
      <c r="K42" s="15">
        <v>79</v>
      </c>
      <c r="L42" s="19">
        <v>19.3</v>
      </c>
      <c r="M42" s="16">
        <v>19.45</v>
      </c>
      <c r="N42" s="14">
        <v>520</v>
      </c>
      <c r="O42" s="14">
        <f t="shared" si="2"/>
        <v>507.26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520</v>
      </c>
      <c r="E43" s="14">
        <f t="shared" si="0"/>
        <v>507.26</v>
      </c>
      <c r="F43" s="15">
        <v>48</v>
      </c>
      <c r="G43" s="16">
        <v>11.45</v>
      </c>
      <c r="H43" s="19">
        <v>12</v>
      </c>
      <c r="I43" s="14">
        <v>520</v>
      </c>
      <c r="J43" s="14">
        <f t="shared" si="1"/>
        <v>507.26</v>
      </c>
      <c r="K43" s="15">
        <v>80</v>
      </c>
      <c r="L43" s="19">
        <v>19.45</v>
      </c>
      <c r="M43" s="16">
        <v>20</v>
      </c>
      <c r="N43" s="14">
        <v>520</v>
      </c>
      <c r="O43" s="14">
        <f t="shared" si="2"/>
        <v>507.26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520</v>
      </c>
      <c r="E44" s="14">
        <f t="shared" si="0"/>
        <v>507.26</v>
      </c>
      <c r="F44" s="15">
        <v>49</v>
      </c>
      <c r="G44" s="16">
        <v>12</v>
      </c>
      <c r="H44" s="19">
        <v>12.15</v>
      </c>
      <c r="I44" s="14">
        <v>520</v>
      </c>
      <c r="J44" s="14">
        <f t="shared" si="1"/>
        <v>507.26</v>
      </c>
      <c r="K44" s="15">
        <v>81</v>
      </c>
      <c r="L44" s="19">
        <v>20</v>
      </c>
      <c r="M44" s="16">
        <v>20.149999999999999</v>
      </c>
      <c r="N44" s="14">
        <v>520</v>
      </c>
      <c r="O44" s="14">
        <f t="shared" si="2"/>
        <v>507.26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520</v>
      </c>
      <c r="E45" s="14">
        <f t="shared" si="0"/>
        <v>507.26</v>
      </c>
      <c r="F45" s="15">
        <v>50</v>
      </c>
      <c r="G45" s="16">
        <v>12.15</v>
      </c>
      <c r="H45" s="19">
        <v>12.3</v>
      </c>
      <c r="I45" s="14">
        <v>520</v>
      </c>
      <c r="J45" s="14">
        <f t="shared" si="1"/>
        <v>507.26</v>
      </c>
      <c r="K45" s="15">
        <v>82</v>
      </c>
      <c r="L45" s="19">
        <v>20.149999999999999</v>
      </c>
      <c r="M45" s="16">
        <v>20.3</v>
      </c>
      <c r="N45" s="14">
        <v>520</v>
      </c>
      <c r="O45" s="14">
        <f t="shared" si="2"/>
        <v>507.26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520</v>
      </c>
      <c r="E46" s="14">
        <f t="shared" si="0"/>
        <v>507.26</v>
      </c>
      <c r="F46" s="15">
        <v>51</v>
      </c>
      <c r="G46" s="16">
        <v>12.3</v>
      </c>
      <c r="H46" s="19">
        <v>12.45</v>
      </c>
      <c r="I46" s="14">
        <v>520</v>
      </c>
      <c r="J46" s="14">
        <f t="shared" si="1"/>
        <v>507.26</v>
      </c>
      <c r="K46" s="15">
        <v>83</v>
      </c>
      <c r="L46" s="19">
        <v>20.3</v>
      </c>
      <c r="M46" s="16">
        <v>20.45</v>
      </c>
      <c r="N46" s="14">
        <v>520</v>
      </c>
      <c r="O46" s="14">
        <f t="shared" si="2"/>
        <v>507.26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520</v>
      </c>
      <c r="E47" s="14">
        <f t="shared" si="0"/>
        <v>507.26</v>
      </c>
      <c r="F47" s="15">
        <v>52</v>
      </c>
      <c r="G47" s="16">
        <v>12.45</v>
      </c>
      <c r="H47" s="19">
        <v>13</v>
      </c>
      <c r="I47" s="14">
        <v>520</v>
      </c>
      <c r="J47" s="14">
        <f t="shared" si="1"/>
        <v>507.26</v>
      </c>
      <c r="K47" s="15">
        <v>84</v>
      </c>
      <c r="L47" s="19">
        <v>20.45</v>
      </c>
      <c r="M47" s="16">
        <v>21</v>
      </c>
      <c r="N47" s="14">
        <v>520</v>
      </c>
      <c r="O47" s="14">
        <f t="shared" si="2"/>
        <v>507.26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520</v>
      </c>
      <c r="E48" s="14">
        <f t="shared" si="0"/>
        <v>507.26</v>
      </c>
      <c r="F48" s="15">
        <v>53</v>
      </c>
      <c r="G48" s="16">
        <v>13</v>
      </c>
      <c r="H48" s="19">
        <v>13.15</v>
      </c>
      <c r="I48" s="14">
        <v>520</v>
      </c>
      <c r="J48" s="14">
        <f t="shared" si="1"/>
        <v>507.26</v>
      </c>
      <c r="K48" s="15">
        <v>85</v>
      </c>
      <c r="L48" s="19">
        <v>21</v>
      </c>
      <c r="M48" s="16">
        <v>21.15</v>
      </c>
      <c r="N48" s="14">
        <v>520</v>
      </c>
      <c r="O48" s="14">
        <f t="shared" si="2"/>
        <v>507.26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520</v>
      </c>
      <c r="E49" s="14">
        <f t="shared" si="0"/>
        <v>507.26</v>
      </c>
      <c r="F49" s="15">
        <v>54</v>
      </c>
      <c r="G49" s="16">
        <v>13.15</v>
      </c>
      <c r="H49" s="19">
        <v>13.3</v>
      </c>
      <c r="I49" s="14">
        <v>520</v>
      </c>
      <c r="J49" s="14">
        <f t="shared" si="1"/>
        <v>507.26</v>
      </c>
      <c r="K49" s="15">
        <v>86</v>
      </c>
      <c r="L49" s="19">
        <v>21.15</v>
      </c>
      <c r="M49" s="16">
        <v>21.3</v>
      </c>
      <c r="N49" s="14">
        <v>520</v>
      </c>
      <c r="O49" s="14">
        <f t="shared" si="2"/>
        <v>507.26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520</v>
      </c>
      <c r="E50" s="14">
        <f t="shared" si="0"/>
        <v>507.26</v>
      </c>
      <c r="F50" s="15">
        <v>55</v>
      </c>
      <c r="G50" s="16">
        <v>13.3</v>
      </c>
      <c r="H50" s="19">
        <v>13.45</v>
      </c>
      <c r="I50" s="14">
        <v>520</v>
      </c>
      <c r="J50" s="14">
        <f t="shared" si="1"/>
        <v>507.26</v>
      </c>
      <c r="K50" s="15">
        <v>87</v>
      </c>
      <c r="L50" s="19">
        <v>21.3</v>
      </c>
      <c r="M50" s="16">
        <v>21.45</v>
      </c>
      <c r="N50" s="14">
        <v>520</v>
      </c>
      <c r="O50" s="14">
        <f t="shared" si="2"/>
        <v>507.26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520</v>
      </c>
      <c r="E51" s="14">
        <f t="shared" si="0"/>
        <v>507.26</v>
      </c>
      <c r="F51" s="15">
        <v>56</v>
      </c>
      <c r="G51" s="16">
        <v>13.45</v>
      </c>
      <c r="H51" s="19">
        <v>14</v>
      </c>
      <c r="I51" s="14">
        <v>520</v>
      </c>
      <c r="J51" s="14">
        <f t="shared" si="1"/>
        <v>507.26</v>
      </c>
      <c r="K51" s="15">
        <v>88</v>
      </c>
      <c r="L51" s="19">
        <v>21.45</v>
      </c>
      <c r="M51" s="16">
        <v>22</v>
      </c>
      <c r="N51" s="14">
        <v>520</v>
      </c>
      <c r="O51" s="14">
        <f t="shared" si="2"/>
        <v>507.26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520</v>
      </c>
      <c r="E52" s="14">
        <f t="shared" si="0"/>
        <v>507.26</v>
      </c>
      <c r="F52" s="15">
        <v>57</v>
      </c>
      <c r="G52" s="16">
        <v>14</v>
      </c>
      <c r="H52" s="19">
        <v>14.15</v>
      </c>
      <c r="I52" s="14">
        <v>520</v>
      </c>
      <c r="J52" s="14">
        <f t="shared" si="1"/>
        <v>507.26</v>
      </c>
      <c r="K52" s="15">
        <v>89</v>
      </c>
      <c r="L52" s="19">
        <v>22</v>
      </c>
      <c r="M52" s="16">
        <v>22.15</v>
      </c>
      <c r="N52" s="14">
        <v>520</v>
      </c>
      <c r="O52" s="14">
        <f t="shared" si="2"/>
        <v>507.26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520</v>
      </c>
      <c r="E53" s="14">
        <f t="shared" si="0"/>
        <v>507.26</v>
      </c>
      <c r="F53" s="15">
        <v>58</v>
      </c>
      <c r="G53" s="16">
        <v>14.15</v>
      </c>
      <c r="H53" s="19">
        <v>14.3</v>
      </c>
      <c r="I53" s="14">
        <v>520</v>
      </c>
      <c r="J53" s="14">
        <f t="shared" si="1"/>
        <v>507.26</v>
      </c>
      <c r="K53" s="15">
        <v>90</v>
      </c>
      <c r="L53" s="19">
        <v>22.15</v>
      </c>
      <c r="M53" s="16">
        <v>22.3</v>
      </c>
      <c r="N53" s="14">
        <v>520</v>
      </c>
      <c r="O53" s="14">
        <f t="shared" si="2"/>
        <v>507.26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520</v>
      </c>
      <c r="E54" s="14">
        <f t="shared" si="0"/>
        <v>507.26</v>
      </c>
      <c r="F54" s="15">
        <v>59</v>
      </c>
      <c r="G54" s="16">
        <v>14.3</v>
      </c>
      <c r="H54" s="19">
        <v>14.45</v>
      </c>
      <c r="I54" s="14">
        <v>520</v>
      </c>
      <c r="J54" s="14">
        <f t="shared" si="1"/>
        <v>507.26</v>
      </c>
      <c r="K54" s="15">
        <v>91</v>
      </c>
      <c r="L54" s="19">
        <v>22.3</v>
      </c>
      <c r="M54" s="16">
        <v>22.45</v>
      </c>
      <c r="N54" s="14">
        <v>520</v>
      </c>
      <c r="O54" s="14">
        <f t="shared" si="2"/>
        <v>507.26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520</v>
      </c>
      <c r="E55" s="14">
        <f t="shared" si="0"/>
        <v>507.26</v>
      </c>
      <c r="F55" s="15">
        <v>60</v>
      </c>
      <c r="G55" s="16">
        <v>14.45</v>
      </c>
      <c r="H55" s="16">
        <v>15</v>
      </c>
      <c r="I55" s="14">
        <v>520</v>
      </c>
      <c r="J55" s="14">
        <f t="shared" si="1"/>
        <v>507.26</v>
      </c>
      <c r="K55" s="15">
        <v>92</v>
      </c>
      <c r="L55" s="19">
        <v>22.45</v>
      </c>
      <c r="M55" s="16">
        <v>23</v>
      </c>
      <c r="N55" s="14">
        <v>520</v>
      </c>
      <c r="O55" s="14">
        <f t="shared" si="2"/>
        <v>507.26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520</v>
      </c>
      <c r="E56" s="14">
        <f t="shared" si="0"/>
        <v>507.26</v>
      </c>
      <c r="F56" s="15">
        <v>61</v>
      </c>
      <c r="G56" s="16">
        <v>15</v>
      </c>
      <c r="H56" s="16">
        <v>15.15</v>
      </c>
      <c r="I56" s="14">
        <v>520</v>
      </c>
      <c r="J56" s="14">
        <f t="shared" si="1"/>
        <v>507.26</v>
      </c>
      <c r="K56" s="15">
        <v>93</v>
      </c>
      <c r="L56" s="19">
        <v>23</v>
      </c>
      <c r="M56" s="16">
        <v>23.15</v>
      </c>
      <c r="N56" s="14">
        <v>520</v>
      </c>
      <c r="O56" s="14">
        <f t="shared" si="2"/>
        <v>507.26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520</v>
      </c>
      <c r="E57" s="14">
        <f t="shared" si="0"/>
        <v>507.26</v>
      </c>
      <c r="F57" s="15">
        <v>62</v>
      </c>
      <c r="G57" s="16">
        <v>15.15</v>
      </c>
      <c r="H57" s="16">
        <v>15.3</v>
      </c>
      <c r="I57" s="14">
        <v>520</v>
      </c>
      <c r="J57" s="14">
        <f t="shared" si="1"/>
        <v>507.26</v>
      </c>
      <c r="K57" s="15">
        <v>94</v>
      </c>
      <c r="L57" s="16">
        <v>23.15</v>
      </c>
      <c r="M57" s="16">
        <v>23.3</v>
      </c>
      <c r="N57" s="14">
        <v>520</v>
      </c>
      <c r="O57" s="14">
        <f t="shared" si="2"/>
        <v>507.26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520</v>
      </c>
      <c r="E58" s="14">
        <f t="shared" si="0"/>
        <v>507.26</v>
      </c>
      <c r="F58" s="15">
        <v>63</v>
      </c>
      <c r="G58" s="16">
        <v>15.3</v>
      </c>
      <c r="H58" s="16">
        <v>15.45</v>
      </c>
      <c r="I58" s="14">
        <v>520</v>
      </c>
      <c r="J58" s="14">
        <f t="shared" si="1"/>
        <v>507.26</v>
      </c>
      <c r="K58" s="15">
        <v>95</v>
      </c>
      <c r="L58" s="16">
        <v>23.3</v>
      </c>
      <c r="M58" s="16">
        <v>23.45</v>
      </c>
      <c r="N58" s="14">
        <v>520</v>
      </c>
      <c r="O58" s="14">
        <f t="shared" si="2"/>
        <v>507.26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520</v>
      </c>
      <c r="E59" s="14">
        <f t="shared" si="0"/>
        <v>507.26</v>
      </c>
      <c r="F59" s="15">
        <v>64</v>
      </c>
      <c r="G59" s="16">
        <v>15.45</v>
      </c>
      <c r="H59" s="16">
        <v>16</v>
      </c>
      <c r="I59" s="14">
        <v>520</v>
      </c>
      <c r="J59" s="14">
        <f t="shared" si="1"/>
        <v>507.26</v>
      </c>
      <c r="K59" s="21">
        <v>96</v>
      </c>
      <c r="L59" s="16">
        <v>23.45</v>
      </c>
      <c r="M59" s="22">
        <v>24</v>
      </c>
      <c r="N59" s="14">
        <v>520</v>
      </c>
      <c r="O59" s="14">
        <f t="shared" si="2"/>
        <v>507.26</v>
      </c>
    </row>
    <row r="60" spans="1:18" ht="18" customHeight="1">
      <c r="A60" s="23"/>
      <c r="B60" s="24"/>
      <c r="C60" s="25"/>
      <c r="D60" s="26">
        <f>SUM(D28:D59)</f>
        <v>16640</v>
      </c>
      <c r="E60" s="27">
        <f>SUM(E28:E59)</f>
        <v>16232.320000000005</v>
      </c>
      <c r="F60" s="28"/>
      <c r="G60" s="29"/>
      <c r="H60" s="29"/>
      <c r="I60" s="27">
        <f>SUM(I28:I59)</f>
        <v>16640</v>
      </c>
      <c r="J60" s="26">
        <f>SUM(J28:J59)</f>
        <v>16232.320000000005</v>
      </c>
      <c r="K60" s="28"/>
      <c r="L60" s="29"/>
      <c r="M60" s="29"/>
      <c r="N60" s="26">
        <f>SUM(N28:N59)</f>
        <v>16640</v>
      </c>
      <c r="O60" s="27">
        <f>SUM(O28:O59)</f>
        <v>16232.320000000005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64</v>
      </c>
      <c r="B62" s="44">
        <f>SUM(D60,I60,N60)/(4000*1000)</f>
        <v>1.248E-2</v>
      </c>
      <c r="C62" s="44">
        <f>SUM(E60,J60,O60)/(4000*1000)</f>
        <v>1.2174240000000003E-2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7" ht="18" customHeight="1">
      <c r="A65" s="2" t="s">
        <v>30</v>
      </c>
      <c r="D65" s="26"/>
      <c r="E65" s="31"/>
      <c r="J65" s="31"/>
      <c r="O65" s="31"/>
      <c r="Q65" s="31"/>
    </row>
    <row r="66" spans="1:17" ht="18" customHeight="1">
      <c r="D66" s="26"/>
      <c r="J66" s="31"/>
      <c r="Q66" s="31"/>
    </row>
    <row r="67" spans="1:17" ht="18" customHeight="1">
      <c r="A67" s="32" t="s">
        <v>54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Q67" s="31"/>
    </row>
    <row r="68" spans="1:17" ht="18" customHeight="1">
      <c r="A68" s="33" t="s">
        <v>32</v>
      </c>
      <c r="B68" s="33"/>
      <c r="C68" s="33"/>
      <c r="D68" s="26"/>
      <c r="E68" s="34"/>
      <c r="H68" s="31"/>
      <c r="J68" s="31"/>
    </row>
    <row r="69" spans="1:17" ht="18" customHeight="1">
      <c r="D69" s="26"/>
      <c r="E69" s="31"/>
      <c r="H69" s="31"/>
      <c r="J69" s="31"/>
    </row>
    <row r="70" spans="1:17" ht="18" customHeight="1">
      <c r="D70" s="26"/>
      <c r="E70" s="31"/>
      <c r="H70" s="31"/>
      <c r="M70" s="1" t="s">
        <v>33</v>
      </c>
    </row>
    <row r="71" spans="1:17" ht="18" customHeight="1">
      <c r="D71" s="26"/>
      <c r="E71" s="31"/>
      <c r="H71" s="31"/>
    </row>
    <row r="72" spans="1:17" ht="18" customHeight="1">
      <c r="D72" s="26"/>
      <c r="E72" s="31"/>
      <c r="H72" s="31"/>
    </row>
    <row r="73" spans="1:17" ht="18" customHeight="1">
      <c r="D73" s="26"/>
      <c r="E73" s="31"/>
      <c r="H73" s="31"/>
    </row>
    <row r="74" spans="1:17" ht="18" customHeight="1">
      <c r="D74" s="26"/>
      <c r="E74" s="31"/>
      <c r="H74" s="31"/>
    </row>
    <row r="75" spans="1:17" ht="18" customHeight="1">
      <c r="D75" s="26"/>
      <c r="E75" s="31"/>
      <c r="H75" s="31"/>
    </row>
    <row r="76" spans="1:17" ht="18" customHeight="1">
      <c r="D76" s="26"/>
      <c r="E76" s="31"/>
      <c r="H76" s="31"/>
    </row>
    <row r="77" spans="1:17" ht="18" customHeight="1">
      <c r="D77" s="26"/>
      <c r="E77" s="31"/>
      <c r="H77" s="31"/>
    </row>
    <row r="78" spans="1:17" ht="18" customHeight="1">
      <c r="D78" s="26"/>
      <c r="E78" s="31"/>
      <c r="H78" s="31"/>
    </row>
    <row r="79" spans="1:17" ht="18" customHeight="1">
      <c r="D79" s="26"/>
      <c r="E79" s="31"/>
      <c r="H79" s="31"/>
    </row>
    <row r="80" spans="1:17" ht="18" customHeight="1">
      <c r="D80" s="26"/>
      <c r="E80" s="31"/>
      <c r="H80" s="31"/>
    </row>
    <row r="81" spans="4:8" ht="18" customHeight="1">
      <c r="D81" s="26"/>
      <c r="E81" s="31"/>
      <c r="H81" s="31"/>
    </row>
    <row r="82" spans="4:8" ht="18" customHeight="1">
      <c r="D82" s="26"/>
      <c r="E82" s="31"/>
      <c r="H82" s="31"/>
    </row>
    <row r="83" spans="4:8" ht="18" customHeight="1">
      <c r="D83" s="26"/>
      <c r="E83" s="31"/>
      <c r="H83" s="31"/>
    </row>
    <row r="84" spans="4:8" ht="18" customHeight="1">
      <c r="D84" s="26"/>
      <c r="E84" s="31"/>
      <c r="H84" s="31"/>
    </row>
    <row r="85" spans="4:8" ht="18" customHeight="1">
      <c r="D85" s="26"/>
      <c r="E85" s="31"/>
      <c r="H85" s="31"/>
    </row>
    <row r="86" spans="4:8" ht="18" customHeight="1">
      <c r="D86" s="26"/>
      <c r="E86" s="31"/>
      <c r="H86" s="31"/>
    </row>
    <row r="87" spans="4:8" ht="18" customHeight="1">
      <c r="D87" s="26"/>
      <c r="E87" s="31"/>
      <c r="H87" s="31"/>
    </row>
    <row r="88" spans="4:8" ht="18" customHeight="1">
      <c r="D88" s="26"/>
      <c r="E88" s="31"/>
      <c r="H88" s="31"/>
    </row>
    <row r="89" spans="4:8" ht="18" customHeight="1">
      <c r="D89" s="26"/>
      <c r="E89" s="31"/>
      <c r="H89" s="31"/>
    </row>
    <row r="90" spans="4:8" ht="18" customHeight="1">
      <c r="D90" s="26"/>
      <c r="E90" s="31"/>
      <c r="H90" s="31"/>
    </row>
    <row r="91" spans="4:8" ht="18" customHeight="1">
      <c r="D91" s="26"/>
      <c r="E91" s="31"/>
      <c r="H91" s="31"/>
    </row>
    <row r="92" spans="4:8" ht="18" customHeight="1">
      <c r="D92" s="26"/>
      <c r="E92" s="31"/>
      <c r="H92" s="31"/>
    </row>
    <row r="93" spans="4:8" ht="18" customHeight="1">
      <c r="D93" s="35"/>
      <c r="E93" s="31"/>
      <c r="H93" s="31"/>
    </row>
    <row r="94" spans="4:8" ht="18" customHeight="1">
      <c r="E94" s="31"/>
      <c r="H94" s="31"/>
    </row>
    <row r="95" spans="4:8" ht="18" customHeight="1">
      <c r="E95" s="31"/>
      <c r="H95" s="31"/>
    </row>
    <row r="96" spans="4:8" ht="18" customHeight="1">
      <c r="E96" s="31"/>
      <c r="H96" s="31"/>
    </row>
    <row r="97" spans="4:4" ht="18" customHeight="1">
      <c r="D97" s="36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R98"/>
  <sheetViews>
    <sheetView view="pageBreakPreview" topLeftCell="A49" zoomScale="90" zoomScaleNormal="58" zoomScaleSheetLayoutView="90" workbookViewId="0">
      <selection activeCell="E64" sqref="E64"/>
    </sheetView>
  </sheetViews>
  <sheetFormatPr defaultRowHeight="18" customHeight="1"/>
  <cols>
    <col min="1" max="3" width="21.85546875" style="1" customWidth="1"/>
    <col min="4" max="4" width="21.85546875" style="3" customWidth="1"/>
    <col min="5" max="8" width="21.85546875" style="1" customWidth="1"/>
    <col min="9" max="9" width="21.85546875" style="3" customWidth="1"/>
    <col min="10" max="10" width="22.85546875" style="1" customWidth="1"/>
    <col min="11" max="11" width="17" style="1" customWidth="1"/>
    <col min="12" max="14" width="21.85546875" style="1" customWidth="1"/>
    <col min="15" max="15" width="24.85546875" style="1" customWidth="1"/>
    <col min="16" max="16" width="18" style="1" customWidth="1"/>
    <col min="17" max="256" width="9.140625" style="1"/>
    <col min="257" max="265" width="21.85546875" style="1" customWidth="1"/>
    <col min="266" max="266" width="22.85546875" style="1" customWidth="1"/>
    <col min="267" max="267" width="17" style="1" customWidth="1"/>
    <col min="268" max="270" width="21.85546875" style="1" customWidth="1"/>
    <col min="271" max="271" width="24.85546875" style="1" customWidth="1"/>
    <col min="272" max="272" width="18" style="1" customWidth="1"/>
    <col min="273" max="512" width="9.140625" style="1"/>
    <col min="513" max="521" width="21.85546875" style="1" customWidth="1"/>
    <col min="522" max="522" width="22.85546875" style="1" customWidth="1"/>
    <col min="523" max="523" width="17" style="1" customWidth="1"/>
    <col min="524" max="526" width="21.85546875" style="1" customWidth="1"/>
    <col min="527" max="527" width="24.85546875" style="1" customWidth="1"/>
    <col min="528" max="528" width="18" style="1" customWidth="1"/>
    <col min="529" max="768" width="9.140625" style="1"/>
    <col min="769" max="777" width="21.85546875" style="1" customWidth="1"/>
    <col min="778" max="778" width="22.85546875" style="1" customWidth="1"/>
    <col min="779" max="779" width="17" style="1" customWidth="1"/>
    <col min="780" max="782" width="21.85546875" style="1" customWidth="1"/>
    <col min="783" max="783" width="24.85546875" style="1" customWidth="1"/>
    <col min="784" max="784" width="18" style="1" customWidth="1"/>
    <col min="785" max="1024" width="9.140625" style="1"/>
    <col min="1025" max="1033" width="21.85546875" style="1" customWidth="1"/>
    <col min="1034" max="1034" width="22.85546875" style="1" customWidth="1"/>
    <col min="1035" max="1035" width="17" style="1" customWidth="1"/>
    <col min="1036" max="1038" width="21.85546875" style="1" customWidth="1"/>
    <col min="1039" max="1039" width="24.85546875" style="1" customWidth="1"/>
    <col min="1040" max="1040" width="18" style="1" customWidth="1"/>
    <col min="1041" max="1280" width="9.140625" style="1"/>
    <col min="1281" max="1289" width="21.85546875" style="1" customWidth="1"/>
    <col min="1290" max="1290" width="22.85546875" style="1" customWidth="1"/>
    <col min="1291" max="1291" width="17" style="1" customWidth="1"/>
    <col min="1292" max="1294" width="21.85546875" style="1" customWidth="1"/>
    <col min="1295" max="1295" width="24.85546875" style="1" customWidth="1"/>
    <col min="1296" max="1296" width="18" style="1" customWidth="1"/>
    <col min="1297" max="1536" width="9.140625" style="1"/>
    <col min="1537" max="1545" width="21.85546875" style="1" customWidth="1"/>
    <col min="1546" max="1546" width="22.85546875" style="1" customWidth="1"/>
    <col min="1547" max="1547" width="17" style="1" customWidth="1"/>
    <col min="1548" max="1550" width="21.85546875" style="1" customWidth="1"/>
    <col min="1551" max="1551" width="24.85546875" style="1" customWidth="1"/>
    <col min="1552" max="1552" width="18" style="1" customWidth="1"/>
    <col min="1553" max="1792" width="9.140625" style="1"/>
    <col min="1793" max="1801" width="21.85546875" style="1" customWidth="1"/>
    <col min="1802" max="1802" width="22.85546875" style="1" customWidth="1"/>
    <col min="1803" max="1803" width="17" style="1" customWidth="1"/>
    <col min="1804" max="1806" width="21.85546875" style="1" customWidth="1"/>
    <col min="1807" max="1807" width="24.85546875" style="1" customWidth="1"/>
    <col min="1808" max="1808" width="18" style="1" customWidth="1"/>
    <col min="1809" max="2048" width="9.140625" style="1"/>
    <col min="2049" max="2057" width="21.85546875" style="1" customWidth="1"/>
    <col min="2058" max="2058" width="22.85546875" style="1" customWidth="1"/>
    <col min="2059" max="2059" width="17" style="1" customWidth="1"/>
    <col min="2060" max="2062" width="21.85546875" style="1" customWidth="1"/>
    <col min="2063" max="2063" width="24.85546875" style="1" customWidth="1"/>
    <col min="2064" max="2064" width="18" style="1" customWidth="1"/>
    <col min="2065" max="2304" width="9.140625" style="1"/>
    <col min="2305" max="2313" width="21.85546875" style="1" customWidth="1"/>
    <col min="2314" max="2314" width="22.85546875" style="1" customWidth="1"/>
    <col min="2315" max="2315" width="17" style="1" customWidth="1"/>
    <col min="2316" max="2318" width="21.85546875" style="1" customWidth="1"/>
    <col min="2319" max="2319" width="24.85546875" style="1" customWidth="1"/>
    <col min="2320" max="2320" width="18" style="1" customWidth="1"/>
    <col min="2321" max="2560" width="9.140625" style="1"/>
    <col min="2561" max="2569" width="21.85546875" style="1" customWidth="1"/>
    <col min="2570" max="2570" width="22.85546875" style="1" customWidth="1"/>
    <col min="2571" max="2571" width="17" style="1" customWidth="1"/>
    <col min="2572" max="2574" width="21.85546875" style="1" customWidth="1"/>
    <col min="2575" max="2575" width="24.85546875" style="1" customWidth="1"/>
    <col min="2576" max="2576" width="18" style="1" customWidth="1"/>
    <col min="2577" max="2816" width="9.140625" style="1"/>
    <col min="2817" max="2825" width="21.85546875" style="1" customWidth="1"/>
    <col min="2826" max="2826" width="22.85546875" style="1" customWidth="1"/>
    <col min="2827" max="2827" width="17" style="1" customWidth="1"/>
    <col min="2828" max="2830" width="21.85546875" style="1" customWidth="1"/>
    <col min="2831" max="2831" width="24.85546875" style="1" customWidth="1"/>
    <col min="2832" max="2832" width="18" style="1" customWidth="1"/>
    <col min="2833" max="3072" width="9.140625" style="1"/>
    <col min="3073" max="3081" width="21.85546875" style="1" customWidth="1"/>
    <col min="3082" max="3082" width="22.85546875" style="1" customWidth="1"/>
    <col min="3083" max="3083" width="17" style="1" customWidth="1"/>
    <col min="3084" max="3086" width="21.85546875" style="1" customWidth="1"/>
    <col min="3087" max="3087" width="24.85546875" style="1" customWidth="1"/>
    <col min="3088" max="3088" width="18" style="1" customWidth="1"/>
    <col min="3089" max="3328" width="9.140625" style="1"/>
    <col min="3329" max="3337" width="21.85546875" style="1" customWidth="1"/>
    <col min="3338" max="3338" width="22.85546875" style="1" customWidth="1"/>
    <col min="3339" max="3339" width="17" style="1" customWidth="1"/>
    <col min="3340" max="3342" width="21.85546875" style="1" customWidth="1"/>
    <col min="3343" max="3343" width="24.85546875" style="1" customWidth="1"/>
    <col min="3344" max="3344" width="18" style="1" customWidth="1"/>
    <col min="3345" max="3584" width="9.140625" style="1"/>
    <col min="3585" max="3593" width="21.85546875" style="1" customWidth="1"/>
    <col min="3594" max="3594" width="22.85546875" style="1" customWidth="1"/>
    <col min="3595" max="3595" width="17" style="1" customWidth="1"/>
    <col min="3596" max="3598" width="21.85546875" style="1" customWidth="1"/>
    <col min="3599" max="3599" width="24.85546875" style="1" customWidth="1"/>
    <col min="3600" max="3600" width="18" style="1" customWidth="1"/>
    <col min="3601" max="3840" width="9.140625" style="1"/>
    <col min="3841" max="3849" width="21.85546875" style="1" customWidth="1"/>
    <col min="3850" max="3850" width="22.85546875" style="1" customWidth="1"/>
    <col min="3851" max="3851" width="17" style="1" customWidth="1"/>
    <col min="3852" max="3854" width="21.85546875" style="1" customWidth="1"/>
    <col min="3855" max="3855" width="24.85546875" style="1" customWidth="1"/>
    <col min="3856" max="3856" width="18" style="1" customWidth="1"/>
    <col min="3857" max="4096" width="9.140625" style="1"/>
    <col min="4097" max="4105" width="21.85546875" style="1" customWidth="1"/>
    <col min="4106" max="4106" width="22.85546875" style="1" customWidth="1"/>
    <col min="4107" max="4107" width="17" style="1" customWidth="1"/>
    <col min="4108" max="4110" width="21.85546875" style="1" customWidth="1"/>
    <col min="4111" max="4111" width="24.85546875" style="1" customWidth="1"/>
    <col min="4112" max="4112" width="18" style="1" customWidth="1"/>
    <col min="4113" max="4352" width="9.140625" style="1"/>
    <col min="4353" max="4361" width="21.85546875" style="1" customWidth="1"/>
    <col min="4362" max="4362" width="22.85546875" style="1" customWidth="1"/>
    <col min="4363" max="4363" width="17" style="1" customWidth="1"/>
    <col min="4364" max="4366" width="21.85546875" style="1" customWidth="1"/>
    <col min="4367" max="4367" width="24.85546875" style="1" customWidth="1"/>
    <col min="4368" max="4368" width="18" style="1" customWidth="1"/>
    <col min="4369" max="4608" width="9.140625" style="1"/>
    <col min="4609" max="4617" width="21.85546875" style="1" customWidth="1"/>
    <col min="4618" max="4618" width="22.85546875" style="1" customWidth="1"/>
    <col min="4619" max="4619" width="17" style="1" customWidth="1"/>
    <col min="4620" max="4622" width="21.85546875" style="1" customWidth="1"/>
    <col min="4623" max="4623" width="24.85546875" style="1" customWidth="1"/>
    <col min="4624" max="4624" width="18" style="1" customWidth="1"/>
    <col min="4625" max="4864" width="9.140625" style="1"/>
    <col min="4865" max="4873" width="21.85546875" style="1" customWidth="1"/>
    <col min="4874" max="4874" width="22.85546875" style="1" customWidth="1"/>
    <col min="4875" max="4875" width="17" style="1" customWidth="1"/>
    <col min="4876" max="4878" width="21.85546875" style="1" customWidth="1"/>
    <col min="4879" max="4879" width="24.85546875" style="1" customWidth="1"/>
    <col min="4880" max="4880" width="18" style="1" customWidth="1"/>
    <col min="4881" max="5120" width="9.140625" style="1"/>
    <col min="5121" max="5129" width="21.85546875" style="1" customWidth="1"/>
    <col min="5130" max="5130" width="22.85546875" style="1" customWidth="1"/>
    <col min="5131" max="5131" width="17" style="1" customWidth="1"/>
    <col min="5132" max="5134" width="21.85546875" style="1" customWidth="1"/>
    <col min="5135" max="5135" width="24.85546875" style="1" customWidth="1"/>
    <col min="5136" max="5136" width="18" style="1" customWidth="1"/>
    <col min="5137" max="5376" width="9.140625" style="1"/>
    <col min="5377" max="5385" width="21.85546875" style="1" customWidth="1"/>
    <col min="5386" max="5386" width="22.85546875" style="1" customWidth="1"/>
    <col min="5387" max="5387" width="17" style="1" customWidth="1"/>
    <col min="5388" max="5390" width="21.85546875" style="1" customWidth="1"/>
    <col min="5391" max="5391" width="24.85546875" style="1" customWidth="1"/>
    <col min="5392" max="5392" width="18" style="1" customWidth="1"/>
    <col min="5393" max="5632" width="9.140625" style="1"/>
    <col min="5633" max="5641" width="21.85546875" style="1" customWidth="1"/>
    <col min="5642" max="5642" width="22.85546875" style="1" customWidth="1"/>
    <col min="5643" max="5643" width="17" style="1" customWidth="1"/>
    <col min="5644" max="5646" width="21.85546875" style="1" customWidth="1"/>
    <col min="5647" max="5647" width="24.85546875" style="1" customWidth="1"/>
    <col min="5648" max="5648" width="18" style="1" customWidth="1"/>
    <col min="5649" max="5888" width="9.140625" style="1"/>
    <col min="5889" max="5897" width="21.85546875" style="1" customWidth="1"/>
    <col min="5898" max="5898" width="22.85546875" style="1" customWidth="1"/>
    <col min="5899" max="5899" width="17" style="1" customWidth="1"/>
    <col min="5900" max="5902" width="21.85546875" style="1" customWidth="1"/>
    <col min="5903" max="5903" width="24.85546875" style="1" customWidth="1"/>
    <col min="5904" max="5904" width="18" style="1" customWidth="1"/>
    <col min="5905" max="6144" width="9.140625" style="1"/>
    <col min="6145" max="6153" width="21.85546875" style="1" customWidth="1"/>
    <col min="6154" max="6154" width="22.85546875" style="1" customWidth="1"/>
    <col min="6155" max="6155" width="17" style="1" customWidth="1"/>
    <col min="6156" max="6158" width="21.85546875" style="1" customWidth="1"/>
    <col min="6159" max="6159" width="24.85546875" style="1" customWidth="1"/>
    <col min="6160" max="6160" width="18" style="1" customWidth="1"/>
    <col min="6161" max="6400" width="9.140625" style="1"/>
    <col min="6401" max="6409" width="21.85546875" style="1" customWidth="1"/>
    <col min="6410" max="6410" width="22.85546875" style="1" customWidth="1"/>
    <col min="6411" max="6411" width="17" style="1" customWidth="1"/>
    <col min="6412" max="6414" width="21.85546875" style="1" customWidth="1"/>
    <col min="6415" max="6415" width="24.85546875" style="1" customWidth="1"/>
    <col min="6416" max="6416" width="18" style="1" customWidth="1"/>
    <col min="6417" max="6656" width="9.140625" style="1"/>
    <col min="6657" max="6665" width="21.85546875" style="1" customWidth="1"/>
    <col min="6666" max="6666" width="22.85546875" style="1" customWidth="1"/>
    <col min="6667" max="6667" width="17" style="1" customWidth="1"/>
    <col min="6668" max="6670" width="21.85546875" style="1" customWidth="1"/>
    <col min="6671" max="6671" width="24.85546875" style="1" customWidth="1"/>
    <col min="6672" max="6672" width="18" style="1" customWidth="1"/>
    <col min="6673" max="6912" width="9.140625" style="1"/>
    <col min="6913" max="6921" width="21.85546875" style="1" customWidth="1"/>
    <col min="6922" max="6922" width="22.85546875" style="1" customWidth="1"/>
    <col min="6923" max="6923" width="17" style="1" customWidth="1"/>
    <col min="6924" max="6926" width="21.85546875" style="1" customWidth="1"/>
    <col min="6927" max="6927" width="24.85546875" style="1" customWidth="1"/>
    <col min="6928" max="6928" width="18" style="1" customWidth="1"/>
    <col min="6929" max="7168" width="9.140625" style="1"/>
    <col min="7169" max="7177" width="21.85546875" style="1" customWidth="1"/>
    <col min="7178" max="7178" width="22.85546875" style="1" customWidth="1"/>
    <col min="7179" max="7179" width="17" style="1" customWidth="1"/>
    <col min="7180" max="7182" width="21.85546875" style="1" customWidth="1"/>
    <col min="7183" max="7183" width="24.85546875" style="1" customWidth="1"/>
    <col min="7184" max="7184" width="18" style="1" customWidth="1"/>
    <col min="7185" max="7424" width="9.140625" style="1"/>
    <col min="7425" max="7433" width="21.85546875" style="1" customWidth="1"/>
    <col min="7434" max="7434" width="22.85546875" style="1" customWidth="1"/>
    <col min="7435" max="7435" width="17" style="1" customWidth="1"/>
    <col min="7436" max="7438" width="21.85546875" style="1" customWidth="1"/>
    <col min="7439" max="7439" width="24.85546875" style="1" customWidth="1"/>
    <col min="7440" max="7440" width="18" style="1" customWidth="1"/>
    <col min="7441" max="7680" width="9.140625" style="1"/>
    <col min="7681" max="7689" width="21.85546875" style="1" customWidth="1"/>
    <col min="7690" max="7690" width="22.85546875" style="1" customWidth="1"/>
    <col min="7691" max="7691" width="17" style="1" customWidth="1"/>
    <col min="7692" max="7694" width="21.85546875" style="1" customWidth="1"/>
    <col min="7695" max="7695" width="24.85546875" style="1" customWidth="1"/>
    <col min="7696" max="7696" width="18" style="1" customWidth="1"/>
    <col min="7697" max="7936" width="9.140625" style="1"/>
    <col min="7937" max="7945" width="21.85546875" style="1" customWidth="1"/>
    <col min="7946" max="7946" width="22.85546875" style="1" customWidth="1"/>
    <col min="7947" max="7947" width="17" style="1" customWidth="1"/>
    <col min="7948" max="7950" width="21.85546875" style="1" customWidth="1"/>
    <col min="7951" max="7951" width="24.85546875" style="1" customWidth="1"/>
    <col min="7952" max="7952" width="18" style="1" customWidth="1"/>
    <col min="7953" max="8192" width="9.140625" style="1"/>
    <col min="8193" max="8201" width="21.85546875" style="1" customWidth="1"/>
    <col min="8202" max="8202" width="22.85546875" style="1" customWidth="1"/>
    <col min="8203" max="8203" width="17" style="1" customWidth="1"/>
    <col min="8204" max="8206" width="21.85546875" style="1" customWidth="1"/>
    <col min="8207" max="8207" width="24.85546875" style="1" customWidth="1"/>
    <col min="8208" max="8208" width="18" style="1" customWidth="1"/>
    <col min="8209" max="8448" width="9.140625" style="1"/>
    <col min="8449" max="8457" width="21.85546875" style="1" customWidth="1"/>
    <col min="8458" max="8458" width="22.85546875" style="1" customWidth="1"/>
    <col min="8459" max="8459" width="17" style="1" customWidth="1"/>
    <col min="8460" max="8462" width="21.85546875" style="1" customWidth="1"/>
    <col min="8463" max="8463" width="24.85546875" style="1" customWidth="1"/>
    <col min="8464" max="8464" width="18" style="1" customWidth="1"/>
    <col min="8465" max="8704" width="9.140625" style="1"/>
    <col min="8705" max="8713" width="21.85546875" style="1" customWidth="1"/>
    <col min="8714" max="8714" width="22.85546875" style="1" customWidth="1"/>
    <col min="8715" max="8715" width="17" style="1" customWidth="1"/>
    <col min="8716" max="8718" width="21.85546875" style="1" customWidth="1"/>
    <col min="8719" max="8719" width="24.85546875" style="1" customWidth="1"/>
    <col min="8720" max="8720" width="18" style="1" customWidth="1"/>
    <col min="8721" max="8960" width="9.140625" style="1"/>
    <col min="8961" max="8969" width="21.85546875" style="1" customWidth="1"/>
    <col min="8970" max="8970" width="22.85546875" style="1" customWidth="1"/>
    <col min="8971" max="8971" width="17" style="1" customWidth="1"/>
    <col min="8972" max="8974" width="21.85546875" style="1" customWidth="1"/>
    <col min="8975" max="8975" width="24.85546875" style="1" customWidth="1"/>
    <col min="8976" max="8976" width="18" style="1" customWidth="1"/>
    <col min="8977" max="9216" width="9.140625" style="1"/>
    <col min="9217" max="9225" width="21.85546875" style="1" customWidth="1"/>
    <col min="9226" max="9226" width="22.85546875" style="1" customWidth="1"/>
    <col min="9227" max="9227" width="17" style="1" customWidth="1"/>
    <col min="9228" max="9230" width="21.85546875" style="1" customWidth="1"/>
    <col min="9231" max="9231" width="24.85546875" style="1" customWidth="1"/>
    <col min="9232" max="9232" width="18" style="1" customWidth="1"/>
    <col min="9233" max="9472" width="9.140625" style="1"/>
    <col min="9473" max="9481" width="21.85546875" style="1" customWidth="1"/>
    <col min="9482" max="9482" width="22.85546875" style="1" customWidth="1"/>
    <col min="9483" max="9483" width="17" style="1" customWidth="1"/>
    <col min="9484" max="9486" width="21.85546875" style="1" customWidth="1"/>
    <col min="9487" max="9487" width="24.85546875" style="1" customWidth="1"/>
    <col min="9488" max="9488" width="18" style="1" customWidth="1"/>
    <col min="9489" max="9728" width="9.140625" style="1"/>
    <col min="9729" max="9737" width="21.85546875" style="1" customWidth="1"/>
    <col min="9738" max="9738" width="22.85546875" style="1" customWidth="1"/>
    <col min="9739" max="9739" width="17" style="1" customWidth="1"/>
    <col min="9740" max="9742" width="21.85546875" style="1" customWidth="1"/>
    <col min="9743" max="9743" width="24.85546875" style="1" customWidth="1"/>
    <col min="9744" max="9744" width="18" style="1" customWidth="1"/>
    <col min="9745" max="9984" width="9.140625" style="1"/>
    <col min="9985" max="9993" width="21.85546875" style="1" customWidth="1"/>
    <col min="9994" max="9994" width="22.85546875" style="1" customWidth="1"/>
    <col min="9995" max="9995" width="17" style="1" customWidth="1"/>
    <col min="9996" max="9998" width="21.85546875" style="1" customWidth="1"/>
    <col min="9999" max="9999" width="24.85546875" style="1" customWidth="1"/>
    <col min="10000" max="10000" width="18" style="1" customWidth="1"/>
    <col min="10001" max="10240" width="9.140625" style="1"/>
    <col min="10241" max="10249" width="21.85546875" style="1" customWidth="1"/>
    <col min="10250" max="10250" width="22.85546875" style="1" customWidth="1"/>
    <col min="10251" max="10251" width="17" style="1" customWidth="1"/>
    <col min="10252" max="10254" width="21.85546875" style="1" customWidth="1"/>
    <col min="10255" max="10255" width="24.85546875" style="1" customWidth="1"/>
    <col min="10256" max="10256" width="18" style="1" customWidth="1"/>
    <col min="10257" max="10496" width="9.140625" style="1"/>
    <col min="10497" max="10505" width="21.85546875" style="1" customWidth="1"/>
    <col min="10506" max="10506" width="22.85546875" style="1" customWidth="1"/>
    <col min="10507" max="10507" width="17" style="1" customWidth="1"/>
    <col min="10508" max="10510" width="21.85546875" style="1" customWidth="1"/>
    <col min="10511" max="10511" width="24.85546875" style="1" customWidth="1"/>
    <col min="10512" max="10512" width="18" style="1" customWidth="1"/>
    <col min="10513" max="10752" width="9.140625" style="1"/>
    <col min="10753" max="10761" width="21.85546875" style="1" customWidth="1"/>
    <col min="10762" max="10762" width="22.85546875" style="1" customWidth="1"/>
    <col min="10763" max="10763" width="17" style="1" customWidth="1"/>
    <col min="10764" max="10766" width="21.85546875" style="1" customWidth="1"/>
    <col min="10767" max="10767" width="24.85546875" style="1" customWidth="1"/>
    <col min="10768" max="10768" width="18" style="1" customWidth="1"/>
    <col min="10769" max="11008" width="9.140625" style="1"/>
    <col min="11009" max="11017" width="21.85546875" style="1" customWidth="1"/>
    <col min="11018" max="11018" width="22.85546875" style="1" customWidth="1"/>
    <col min="11019" max="11019" width="17" style="1" customWidth="1"/>
    <col min="11020" max="11022" width="21.85546875" style="1" customWidth="1"/>
    <col min="11023" max="11023" width="24.85546875" style="1" customWidth="1"/>
    <col min="11024" max="11024" width="18" style="1" customWidth="1"/>
    <col min="11025" max="11264" width="9.140625" style="1"/>
    <col min="11265" max="11273" width="21.85546875" style="1" customWidth="1"/>
    <col min="11274" max="11274" width="22.85546875" style="1" customWidth="1"/>
    <col min="11275" max="11275" width="17" style="1" customWidth="1"/>
    <col min="11276" max="11278" width="21.85546875" style="1" customWidth="1"/>
    <col min="11279" max="11279" width="24.85546875" style="1" customWidth="1"/>
    <col min="11280" max="11280" width="18" style="1" customWidth="1"/>
    <col min="11281" max="11520" width="9.140625" style="1"/>
    <col min="11521" max="11529" width="21.85546875" style="1" customWidth="1"/>
    <col min="11530" max="11530" width="22.85546875" style="1" customWidth="1"/>
    <col min="11531" max="11531" width="17" style="1" customWidth="1"/>
    <col min="11532" max="11534" width="21.85546875" style="1" customWidth="1"/>
    <col min="11535" max="11535" width="24.85546875" style="1" customWidth="1"/>
    <col min="11536" max="11536" width="18" style="1" customWidth="1"/>
    <col min="11537" max="11776" width="9.140625" style="1"/>
    <col min="11777" max="11785" width="21.85546875" style="1" customWidth="1"/>
    <col min="11786" max="11786" width="22.85546875" style="1" customWidth="1"/>
    <col min="11787" max="11787" width="17" style="1" customWidth="1"/>
    <col min="11788" max="11790" width="21.85546875" style="1" customWidth="1"/>
    <col min="11791" max="11791" width="24.85546875" style="1" customWidth="1"/>
    <col min="11792" max="11792" width="18" style="1" customWidth="1"/>
    <col min="11793" max="12032" width="9.140625" style="1"/>
    <col min="12033" max="12041" width="21.85546875" style="1" customWidth="1"/>
    <col min="12042" max="12042" width="22.85546875" style="1" customWidth="1"/>
    <col min="12043" max="12043" width="17" style="1" customWidth="1"/>
    <col min="12044" max="12046" width="21.85546875" style="1" customWidth="1"/>
    <col min="12047" max="12047" width="24.85546875" style="1" customWidth="1"/>
    <col min="12048" max="12048" width="18" style="1" customWidth="1"/>
    <col min="12049" max="12288" width="9.140625" style="1"/>
    <col min="12289" max="12297" width="21.85546875" style="1" customWidth="1"/>
    <col min="12298" max="12298" width="22.85546875" style="1" customWidth="1"/>
    <col min="12299" max="12299" width="17" style="1" customWidth="1"/>
    <col min="12300" max="12302" width="21.85546875" style="1" customWidth="1"/>
    <col min="12303" max="12303" width="24.85546875" style="1" customWidth="1"/>
    <col min="12304" max="12304" width="18" style="1" customWidth="1"/>
    <col min="12305" max="12544" width="9.140625" style="1"/>
    <col min="12545" max="12553" width="21.85546875" style="1" customWidth="1"/>
    <col min="12554" max="12554" width="22.85546875" style="1" customWidth="1"/>
    <col min="12555" max="12555" width="17" style="1" customWidth="1"/>
    <col min="12556" max="12558" width="21.85546875" style="1" customWidth="1"/>
    <col min="12559" max="12559" width="24.85546875" style="1" customWidth="1"/>
    <col min="12560" max="12560" width="18" style="1" customWidth="1"/>
    <col min="12561" max="12800" width="9.140625" style="1"/>
    <col min="12801" max="12809" width="21.85546875" style="1" customWidth="1"/>
    <col min="12810" max="12810" width="22.85546875" style="1" customWidth="1"/>
    <col min="12811" max="12811" width="17" style="1" customWidth="1"/>
    <col min="12812" max="12814" width="21.85546875" style="1" customWidth="1"/>
    <col min="12815" max="12815" width="24.85546875" style="1" customWidth="1"/>
    <col min="12816" max="12816" width="18" style="1" customWidth="1"/>
    <col min="12817" max="13056" width="9.140625" style="1"/>
    <col min="13057" max="13065" width="21.85546875" style="1" customWidth="1"/>
    <col min="13066" max="13066" width="22.85546875" style="1" customWidth="1"/>
    <col min="13067" max="13067" width="17" style="1" customWidth="1"/>
    <col min="13068" max="13070" width="21.85546875" style="1" customWidth="1"/>
    <col min="13071" max="13071" width="24.85546875" style="1" customWidth="1"/>
    <col min="13072" max="13072" width="18" style="1" customWidth="1"/>
    <col min="13073" max="13312" width="9.140625" style="1"/>
    <col min="13313" max="13321" width="21.85546875" style="1" customWidth="1"/>
    <col min="13322" max="13322" width="22.85546875" style="1" customWidth="1"/>
    <col min="13323" max="13323" width="17" style="1" customWidth="1"/>
    <col min="13324" max="13326" width="21.85546875" style="1" customWidth="1"/>
    <col min="13327" max="13327" width="24.85546875" style="1" customWidth="1"/>
    <col min="13328" max="13328" width="18" style="1" customWidth="1"/>
    <col min="13329" max="13568" width="9.140625" style="1"/>
    <col min="13569" max="13577" width="21.85546875" style="1" customWidth="1"/>
    <col min="13578" max="13578" width="22.85546875" style="1" customWidth="1"/>
    <col min="13579" max="13579" width="17" style="1" customWidth="1"/>
    <col min="13580" max="13582" width="21.85546875" style="1" customWidth="1"/>
    <col min="13583" max="13583" width="24.85546875" style="1" customWidth="1"/>
    <col min="13584" max="13584" width="18" style="1" customWidth="1"/>
    <col min="13585" max="13824" width="9.140625" style="1"/>
    <col min="13825" max="13833" width="21.85546875" style="1" customWidth="1"/>
    <col min="13834" max="13834" width="22.85546875" style="1" customWidth="1"/>
    <col min="13835" max="13835" width="17" style="1" customWidth="1"/>
    <col min="13836" max="13838" width="21.85546875" style="1" customWidth="1"/>
    <col min="13839" max="13839" width="24.85546875" style="1" customWidth="1"/>
    <col min="13840" max="13840" width="18" style="1" customWidth="1"/>
    <col min="13841" max="14080" width="9.140625" style="1"/>
    <col min="14081" max="14089" width="21.85546875" style="1" customWidth="1"/>
    <col min="14090" max="14090" width="22.85546875" style="1" customWidth="1"/>
    <col min="14091" max="14091" width="17" style="1" customWidth="1"/>
    <col min="14092" max="14094" width="21.85546875" style="1" customWidth="1"/>
    <col min="14095" max="14095" width="24.85546875" style="1" customWidth="1"/>
    <col min="14096" max="14096" width="18" style="1" customWidth="1"/>
    <col min="14097" max="14336" width="9.140625" style="1"/>
    <col min="14337" max="14345" width="21.85546875" style="1" customWidth="1"/>
    <col min="14346" max="14346" width="22.85546875" style="1" customWidth="1"/>
    <col min="14347" max="14347" width="17" style="1" customWidth="1"/>
    <col min="14348" max="14350" width="21.85546875" style="1" customWidth="1"/>
    <col min="14351" max="14351" width="24.85546875" style="1" customWidth="1"/>
    <col min="14352" max="14352" width="18" style="1" customWidth="1"/>
    <col min="14353" max="14592" width="9.140625" style="1"/>
    <col min="14593" max="14601" width="21.85546875" style="1" customWidth="1"/>
    <col min="14602" max="14602" width="22.85546875" style="1" customWidth="1"/>
    <col min="14603" max="14603" width="17" style="1" customWidth="1"/>
    <col min="14604" max="14606" width="21.85546875" style="1" customWidth="1"/>
    <col min="14607" max="14607" width="24.85546875" style="1" customWidth="1"/>
    <col min="14608" max="14608" width="18" style="1" customWidth="1"/>
    <col min="14609" max="14848" width="9.140625" style="1"/>
    <col min="14849" max="14857" width="21.85546875" style="1" customWidth="1"/>
    <col min="14858" max="14858" width="22.85546875" style="1" customWidth="1"/>
    <col min="14859" max="14859" width="17" style="1" customWidth="1"/>
    <col min="14860" max="14862" width="21.85546875" style="1" customWidth="1"/>
    <col min="14863" max="14863" width="24.85546875" style="1" customWidth="1"/>
    <col min="14864" max="14864" width="18" style="1" customWidth="1"/>
    <col min="14865" max="15104" width="9.140625" style="1"/>
    <col min="15105" max="15113" width="21.85546875" style="1" customWidth="1"/>
    <col min="15114" max="15114" width="22.85546875" style="1" customWidth="1"/>
    <col min="15115" max="15115" width="17" style="1" customWidth="1"/>
    <col min="15116" max="15118" width="21.85546875" style="1" customWidth="1"/>
    <col min="15119" max="15119" width="24.85546875" style="1" customWidth="1"/>
    <col min="15120" max="15120" width="18" style="1" customWidth="1"/>
    <col min="15121" max="15360" width="9.140625" style="1"/>
    <col min="15361" max="15369" width="21.85546875" style="1" customWidth="1"/>
    <col min="15370" max="15370" width="22.85546875" style="1" customWidth="1"/>
    <col min="15371" max="15371" width="17" style="1" customWidth="1"/>
    <col min="15372" max="15374" width="21.85546875" style="1" customWidth="1"/>
    <col min="15375" max="15375" width="24.85546875" style="1" customWidth="1"/>
    <col min="15376" max="15376" width="18" style="1" customWidth="1"/>
    <col min="15377" max="15616" width="9.140625" style="1"/>
    <col min="15617" max="15625" width="21.85546875" style="1" customWidth="1"/>
    <col min="15626" max="15626" width="22.85546875" style="1" customWidth="1"/>
    <col min="15627" max="15627" width="17" style="1" customWidth="1"/>
    <col min="15628" max="15630" width="21.85546875" style="1" customWidth="1"/>
    <col min="15631" max="15631" width="24.85546875" style="1" customWidth="1"/>
    <col min="15632" max="15632" width="18" style="1" customWidth="1"/>
    <col min="15633" max="15872" width="9.140625" style="1"/>
    <col min="15873" max="15881" width="21.85546875" style="1" customWidth="1"/>
    <col min="15882" max="15882" width="22.85546875" style="1" customWidth="1"/>
    <col min="15883" max="15883" width="17" style="1" customWidth="1"/>
    <col min="15884" max="15886" width="21.85546875" style="1" customWidth="1"/>
    <col min="15887" max="15887" width="24.85546875" style="1" customWidth="1"/>
    <col min="15888" max="15888" width="18" style="1" customWidth="1"/>
    <col min="15889" max="16128" width="9.140625" style="1"/>
    <col min="16129" max="16137" width="21.85546875" style="1" customWidth="1"/>
    <col min="16138" max="16138" width="22.85546875" style="1" customWidth="1"/>
    <col min="16139" max="16139" width="17" style="1" customWidth="1"/>
    <col min="16140" max="16142" width="21.85546875" style="1" customWidth="1"/>
    <col min="16143" max="16143" width="24.85546875" style="1" customWidth="1"/>
    <col min="16144" max="16144" width="18" style="1" customWidth="1"/>
    <col min="16145" max="16384" width="9.140625" style="1"/>
  </cols>
  <sheetData>
    <row r="2" spans="1:15" ht="18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ht="18" customHeight="1">
      <c r="A4" s="2" t="s">
        <v>65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4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5"/>
    </row>
    <row r="12" spans="1:15" ht="24.95" customHeight="1">
      <c r="A12" s="2" t="s">
        <v>66</v>
      </c>
      <c r="N12" s="2" t="s">
        <v>67</v>
      </c>
    </row>
    <row r="13" spans="1:15" ht="18" customHeight="1">
      <c r="A13" s="2"/>
    </row>
    <row r="14" spans="1:15" ht="18" customHeight="1">
      <c r="A14" s="2" t="s">
        <v>9</v>
      </c>
      <c r="N14" s="69" t="s">
        <v>10</v>
      </c>
      <c r="O14" s="71" t="s">
        <v>11</v>
      </c>
    </row>
    <row r="15" spans="1:15" ht="18" customHeight="1">
      <c r="N15" s="69"/>
      <c r="O15" s="71"/>
    </row>
    <row r="16" spans="1:15" ht="18" customHeight="1">
      <c r="A16" s="1" t="s">
        <v>12</v>
      </c>
      <c r="N16" s="70"/>
      <c r="O16" s="72"/>
    </row>
    <row r="17" spans="1:15" ht="18" customHeight="1">
      <c r="A17" s="1" t="s">
        <v>13</v>
      </c>
      <c r="N17" s="73" t="s">
        <v>14</v>
      </c>
      <c r="O17" s="74" t="s">
        <v>68</v>
      </c>
    </row>
    <row r="18" spans="1:15" ht="20.100000000000001" customHeight="1">
      <c r="A18" s="1" t="s">
        <v>16</v>
      </c>
      <c r="N18" s="73"/>
      <c r="O18" s="74"/>
    </row>
    <row r="19" spans="1:15" ht="18" customHeight="1">
      <c r="A19" s="1" t="s">
        <v>17</v>
      </c>
      <c r="N19" s="73"/>
      <c r="O19" s="74"/>
    </row>
    <row r="20" spans="1:15" ht="18" customHeight="1">
      <c r="A20" s="1" t="s">
        <v>18</v>
      </c>
      <c r="N20" s="73"/>
      <c r="O20" s="74"/>
    </row>
    <row r="21" spans="1:15" ht="18" customHeight="1">
      <c r="A21" s="2" t="s">
        <v>19</v>
      </c>
      <c r="C21" s="38" t="s">
        <v>20</v>
      </c>
      <c r="D21" s="38"/>
      <c r="N21" s="7"/>
      <c r="O21" s="7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5" customHeight="1">
      <c r="A25" s="8"/>
      <c r="B25" s="9" t="s">
        <v>24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5" ht="30.95" customHeight="1">
      <c r="A26" s="66" t="s">
        <v>25</v>
      </c>
      <c r="B26" s="67" t="s">
        <v>26</v>
      </c>
      <c r="C26" s="67"/>
      <c r="D26" s="66" t="s">
        <v>27</v>
      </c>
      <c r="E26" s="66" t="s">
        <v>28</v>
      </c>
      <c r="F26" s="66" t="s">
        <v>25</v>
      </c>
      <c r="G26" s="67" t="s">
        <v>26</v>
      </c>
      <c r="H26" s="67"/>
      <c r="I26" s="66" t="s">
        <v>27</v>
      </c>
      <c r="J26" s="66" t="s">
        <v>28</v>
      </c>
      <c r="K26" s="66" t="s">
        <v>25</v>
      </c>
      <c r="L26" s="67" t="s">
        <v>26</v>
      </c>
      <c r="M26" s="67"/>
      <c r="N26" s="66" t="s">
        <v>27</v>
      </c>
      <c r="O26" s="66" t="s">
        <v>28</v>
      </c>
    </row>
    <row r="27" spans="1:15" ht="50.1" customHeight="1">
      <c r="A27" s="66"/>
      <c r="B27" s="37" t="s">
        <v>29</v>
      </c>
      <c r="C27" s="37" t="s">
        <v>2</v>
      </c>
      <c r="D27" s="66"/>
      <c r="E27" s="66"/>
      <c r="F27" s="66"/>
      <c r="G27" s="37" t="s">
        <v>29</v>
      </c>
      <c r="H27" s="37" t="s">
        <v>2</v>
      </c>
      <c r="I27" s="66"/>
      <c r="J27" s="66"/>
      <c r="K27" s="66"/>
      <c r="L27" s="37" t="s">
        <v>29</v>
      </c>
      <c r="M27" s="37" t="s">
        <v>2</v>
      </c>
      <c r="N27" s="66"/>
      <c r="O27" s="66"/>
    </row>
    <row r="28" spans="1:15" s="17" customFormat="1" ht="26.1" customHeight="1">
      <c r="A28" s="11">
        <v>1</v>
      </c>
      <c r="B28" s="12">
        <v>0</v>
      </c>
      <c r="C28" s="13">
        <v>0.15</v>
      </c>
      <c r="D28" s="14">
        <v>3590</v>
      </c>
      <c r="E28" s="14">
        <f>D28*(100-2.45)/100</f>
        <v>3502.0450000000001</v>
      </c>
      <c r="F28" s="15">
        <v>33</v>
      </c>
      <c r="G28" s="16">
        <v>8</v>
      </c>
      <c r="H28" s="16">
        <v>8.15</v>
      </c>
      <c r="I28" s="14">
        <v>3590</v>
      </c>
      <c r="J28" s="14">
        <f>I28*(100-2.45)/100</f>
        <v>3502.0450000000001</v>
      </c>
      <c r="K28" s="15">
        <v>65</v>
      </c>
      <c r="L28" s="16">
        <v>16</v>
      </c>
      <c r="M28" s="16">
        <v>16.149999999999999</v>
      </c>
      <c r="N28" s="14">
        <v>3590</v>
      </c>
      <c r="O28" s="14">
        <f>N28*(100-2.45)/100</f>
        <v>3502.0450000000001</v>
      </c>
    </row>
    <row r="29" spans="1:15" s="17" customFormat="1" ht="27" customHeight="1">
      <c r="A29" s="11">
        <v>2</v>
      </c>
      <c r="B29" s="11">
        <v>0.15</v>
      </c>
      <c r="C29" s="18">
        <v>0.3</v>
      </c>
      <c r="D29" s="14">
        <v>3590</v>
      </c>
      <c r="E29" s="14">
        <f t="shared" ref="E29:E59" si="0">D29*(100-2.45)/100</f>
        <v>3502.0450000000001</v>
      </c>
      <c r="F29" s="15">
        <v>34</v>
      </c>
      <c r="G29" s="16">
        <v>8.15</v>
      </c>
      <c r="H29" s="16">
        <v>8.3000000000000007</v>
      </c>
      <c r="I29" s="14">
        <v>3590</v>
      </c>
      <c r="J29" s="14">
        <f t="shared" ref="J29:J59" si="1">I29*(100-2.45)/100</f>
        <v>3502.0450000000001</v>
      </c>
      <c r="K29" s="15">
        <v>66</v>
      </c>
      <c r="L29" s="16">
        <v>16.149999999999999</v>
      </c>
      <c r="M29" s="16">
        <v>16.3</v>
      </c>
      <c r="N29" s="14">
        <v>3590</v>
      </c>
      <c r="O29" s="14">
        <f>N29*(100-2.45)/100</f>
        <v>3502.0450000000001</v>
      </c>
    </row>
    <row r="30" spans="1:15" s="17" customFormat="1" ht="27" customHeight="1">
      <c r="A30" s="11">
        <v>3</v>
      </c>
      <c r="B30" s="18">
        <v>0.3</v>
      </c>
      <c r="C30" s="13">
        <v>0.45</v>
      </c>
      <c r="D30" s="14">
        <v>3590</v>
      </c>
      <c r="E30" s="14">
        <f t="shared" si="0"/>
        <v>3502.0450000000001</v>
      </c>
      <c r="F30" s="15">
        <v>35</v>
      </c>
      <c r="G30" s="16">
        <v>8.3000000000000007</v>
      </c>
      <c r="H30" s="16">
        <v>8.4499999999999993</v>
      </c>
      <c r="I30" s="14">
        <v>3590</v>
      </c>
      <c r="J30" s="14">
        <f t="shared" si="1"/>
        <v>3502.0450000000001</v>
      </c>
      <c r="K30" s="15">
        <v>67</v>
      </c>
      <c r="L30" s="16">
        <v>16.3</v>
      </c>
      <c r="M30" s="16">
        <v>16.45</v>
      </c>
      <c r="N30" s="14">
        <v>3590</v>
      </c>
      <c r="O30" s="14">
        <f t="shared" ref="O30:O59" si="2">N30*(100-2.45)/100</f>
        <v>3502.0450000000001</v>
      </c>
    </row>
    <row r="31" spans="1:15" s="17" customFormat="1" ht="27" customHeight="1">
      <c r="A31" s="11">
        <v>4</v>
      </c>
      <c r="B31" s="11">
        <v>0.45</v>
      </c>
      <c r="C31" s="16">
        <v>1</v>
      </c>
      <c r="D31" s="14">
        <v>3590</v>
      </c>
      <c r="E31" s="14">
        <f t="shared" si="0"/>
        <v>3502.0450000000001</v>
      </c>
      <c r="F31" s="15">
        <v>36</v>
      </c>
      <c r="G31" s="16">
        <v>8.4499999999999993</v>
      </c>
      <c r="H31" s="16">
        <v>9</v>
      </c>
      <c r="I31" s="14">
        <v>3590</v>
      </c>
      <c r="J31" s="14">
        <f t="shared" si="1"/>
        <v>3502.0450000000001</v>
      </c>
      <c r="K31" s="15">
        <v>68</v>
      </c>
      <c r="L31" s="16">
        <v>16.45</v>
      </c>
      <c r="M31" s="16">
        <v>17</v>
      </c>
      <c r="N31" s="14">
        <v>3590</v>
      </c>
      <c r="O31" s="14">
        <f t="shared" si="2"/>
        <v>3502.0450000000001</v>
      </c>
    </row>
    <row r="32" spans="1:15" s="17" customFormat="1" ht="27" customHeight="1">
      <c r="A32" s="11">
        <v>5</v>
      </c>
      <c r="B32" s="16">
        <v>1</v>
      </c>
      <c r="C32" s="13">
        <v>1.1499999999999999</v>
      </c>
      <c r="D32" s="14">
        <v>3590</v>
      </c>
      <c r="E32" s="14">
        <f t="shared" si="0"/>
        <v>3502.0450000000001</v>
      </c>
      <c r="F32" s="15">
        <v>37</v>
      </c>
      <c r="G32" s="16">
        <v>9</v>
      </c>
      <c r="H32" s="16">
        <v>9.15</v>
      </c>
      <c r="I32" s="14">
        <v>3590</v>
      </c>
      <c r="J32" s="14">
        <f t="shared" si="1"/>
        <v>3502.0450000000001</v>
      </c>
      <c r="K32" s="15">
        <v>69</v>
      </c>
      <c r="L32" s="16">
        <v>17</v>
      </c>
      <c r="M32" s="16">
        <v>17.149999999999999</v>
      </c>
      <c r="N32" s="14">
        <v>3590</v>
      </c>
      <c r="O32" s="14">
        <f t="shared" si="2"/>
        <v>3502.0450000000001</v>
      </c>
    </row>
    <row r="33" spans="1:15" s="17" customFormat="1" ht="27" customHeight="1">
      <c r="A33" s="11">
        <v>6</v>
      </c>
      <c r="B33" s="13">
        <v>1.1499999999999999</v>
      </c>
      <c r="C33" s="16">
        <v>1.3</v>
      </c>
      <c r="D33" s="14">
        <v>3590</v>
      </c>
      <c r="E33" s="14">
        <f t="shared" si="0"/>
        <v>3502.0450000000001</v>
      </c>
      <c r="F33" s="15">
        <v>38</v>
      </c>
      <c r="G33" s="16">
        <v>9.15</v>
      </c>
      <c r="H33" s="16">
        <v>9.3000000000000007</v>
      </c>
      <c r="I33" s="14">
        <v>3590</v>
      </c>
      <c r="J33" s="14">
        <f t="shared" si="1"/>
        <v>3502.0450000000001</v>
      </c>
      <c r="K33" s="15">
        <v>70</v>
      </c>
      <c r="L33" s="16">
        <v>17.149999999999999</v>
      </c>
      <c r="M33" s="16">
        <v>17.3</v>
      </c>
      <c r="N33" s="14">
        <v>3590</v>
      </c>
      <c r="O33" s="14">
        <f t="shared" si="2"/>
        <v>3502.0450000000001</v>
      </c>
    </row>
    <row r="34" spans="1:15" s="17" customFormat="1" ht="27" customHeight="1">
      <c r="A34" s="11">
        <v>7</v>
      </c>
      <c r="B34" s="18">
        <v>1.3</v>
      </c>
      <c r="C34" s="13">
        <v>1.45</v>
      </c>
      <c r="D34" s="14">
        <v>3590</v>
      </c>
      <c r="E34" s="14">
        <f t="shared" si="0"/>
        <v>3502.0450000000001</v>
      </c>
      <c r="F34" s="15">
        <v>39</v>
      </c>
      <c r="G34" s="16">
        <v>9.3000000000000007</v>
      </c>
      <c r="H34" s="16">
        <v>9.4499999999999993</v>
      </c>
      <c r="I34" s="14">
        <v>3590</v>
      </c>
      <c r="J34" s="14">
        <f t="shared" si="1"/>
        <v>3502.0450000000001</v>
      </c>
      <c r="K34" s="15">
        <v>71</v>
      </c>
      <c r="L34" s="16">
        <v>17.3</v>
      </c>
      <c r="M34" s="16">
        <v>17.45</v>
      </c>
      <c r="N34" s="14">
        <v>3590</v>
      </c>
      <c r="O34" s="14">
        <f t="shared" si="2"/>
        <v>3502.0450000000001</v>
      </c>
    </row>
    <row r="35" spans="1:15" s="17" customFormat="1" ht="27" customHeight="1">
      <c r="A35" s="11">
        <v>8</v>
      </c>
      <c r="B35" s="11">
        <v>1.45</v>
      </c>
      <c r="C35" s="16">
        <v>2</v>
      </c>
      <c r="D35" s="14">
        <v>3590</v>
      </c>
      <c r="E35" s="14">
        <f t="shared" si="0"/>
        <v>3502.0450000000001</v>
      </c>
      <c r="F35" s="15">
        <v>40</v>
      </c>
      <c r="G35" s="16">
        <v>9.4499999999999993</v>
      </c>
      <c r="H35" s="16">
        <v>10</v>
      </c>
      <c r="I35" s="14">
        <v>3590</v>
      </c>
      <c r="J35" s="14">
        <f t="shared" si="1"/>
        <v>3502.0450000000001</v>
      </c>
      <c r="K35" s="15">
        <v>72</v>
      </c>
      <c r="L35" s="19">
        <v>17.45</v>
      </c>
      <c r="M35" s="16">
        <v>18</v>
      </c>
      <c r="N35" s="14">
        <v>3590</v>
      </c>
      <c r="O35" s="14">
        <f t="shared" si="2"/>
        <v>3502.0450000000001</v>
      </c>
    </row>
    <row r="36" spans="1:15" s="17" customFormat="1" ht="27" customHeight="1">
      <c r="A36" s="11">
        <v>9</v>
      </c>
      <c r="B36" s="18">
        <v>2</v>
      </c>
      <c r="C36" s="13">
        <v>2.15</v>
      </c>
      <c r="D36" s="14">
        <v>3590</v>
      </c>
      <c r="E36" s="14">
        <f t="shared" si="0"/>
        <v>3502.0450000000001</v>
      </c>
      <c r="F36" s="15">
        <v>41</v>
      </c>
      <c r="G36" s="16">
        <v>10</v>
      </c>
      <c r="H36" s="19">
        <v>10.15</v>
      </c>
      <c r="I36" s="14">
        <v>3590</v>
      </c>
      <c r="J36" s="14">
        <f t="shared" si="1"/>
        <v>3502.0450000000001</v>
      </c>
      <c r="K36" s="15">
        <v>73</v>
      </c>
      <c r="L36" s="19">
        <v>18</v>
      </c>
      <c r="M36" s="16">
        <v>18.149999999999999</v>
      </c>
      <c r="N36" s="14">
        <v>3590</v>
      </c>
      <c r="O36" s="14">
        <f t="shared" si="2"/>
        <v>3502.0450000000001</v>
      </c>
    </row>
    <row r="37" spans="1:15" s="17" customFormat="1" ht="27" customHeight="1">
      <c r="A37" s="11">
        <v>10</v>
      </c>
      <c r="B37" s="11">
        <v>2.15</v>
      </c>
      <c r="C37" s="16">
        <v>2.2999999999999998</v>
      </c>
      <c r="D37" s="14">
        <v>3590</v>
      </c>
      <c r="E37" s="14">
        <f t="shared" si="0"/>
        <v>3502.0450000000001</v>
      </c>
      <c r="F37" s="15">
        <v>42</v>
      </c>
      <c r="G37" s="16">
        <v>10.15</v>
      </c>
      <c r="H37" s="19">
        <v>10.3</v>
      </c>
      <c r="I37" s="14">
        <v>3590</v>
      </c>
      <c r="J37" s="14">
        <f t="shared" si="1"/>
        <v>3502.0450000000001</v>
      </c>
      <c r="K37" s="15">
        <v>74</v>
      </c>
      <c r="L37" s="19">
        <v>18.149999999999999</v>
      </c>
      <c r="M37" s="16">
        <v>18.3</v>
      </c>
      <c r="N37" s="14">
        <v>3590</v>
      </c>
      <c r="O37" s="14">
        <f t="shared" si="2"/>
        <v>3502.0450000000001</v>
      </c>
    </row>
    <row r="38" spans="1:15" s="17" customFormat="1" ht="27" customHeight="1">
      <c r="A38" s="11">
        <v>11</v>
      </c>
      <c r="B38" s="18">
        <v>2.2999999999999998</v>
      </c>
      <c r="C38" s="13">
        <v>2.4500000000000002</v>
      </c>
      <c r="D38" s="14">
        <v>3590</v>
      </c>
      <c r="E38" s="14">
        <f t="shared" si="0"/>
        <v>3502.0450000000001</v>
      </c>
      <c r="F38" s="15">
        <v>43</v>
      </c>
      <c r="G38" s="16">
        <v>10.3</v>
      </c>
      <c r="H38" s="19">
        <v>10.45</v>
      </c>
      <c r="I38" s="14">
        <v>3590</v>
      </c>
      <c r="J38" s="14">
        <f t="shared" si="1"/>
        <v>3502.0450000000001</v>
      </c>
      <c r="K38" s="15">
        <v>75</v>
      </c>
      <c r="L38" s="19">
        <v>18.3</v>
      </c>
      <c r="M38" s="16">
        <v>18.45</v>
      </c>
      <c r="N38" s="14">
        <v>3590</v>
      </c>
      <c r="O38" s="14">
        <f t="shared" si="2"/>
        <v>3502.0450000000001</v>
      </c>
    </row>
    <row r="39" spans="1:15" s="17" customFormat="1" ht="27" customHeight="1">
      <c r="A39" s="11">
        <v>12</v>
      </c>
      <c r="B39" s="11">
        <v>2.4500000000000002</v>
      </c>
      <c r="C39" s="16">
        <v>3</v>
      </c>
      <c r="D39" s="14">
        <v>3590</v>
      </c>
      <c r="E39" s="14">
        <f t="shared" si="0"/>
        <v>3502.0450000000001</v>
      </c>
      <c r="F39" s="15">
        <v>44</v>
      </c>
      <c r="G39" s="16">
        <v>10.45</v>
      </c>
      <c r="H39" s="19">
        <v>11</v>
      </c>
      <c r="I39" s="14">
        <v>3590</v>
      </c>
      <c r="J39" s="14">
        <f t="shared" si="1"/>
        <v>3502.0450000000001</v>
      </c>
      <c r="K39" s="15">
        <v>76</v>
      </c>
      <c r="L39" s="19">
        <v>18.45</v>
      </c>
      <c r="M39" s="16">
        <v>19</v>
      </c>
      <c r="N39" s="14">
        <v>3590</v>
      </c>
      <c r="O39" s="14">
        <f t="shared" si="2"/>
        <v>3502.0450000000001</v>
      </c>
    </row>
    <row r="40" spans="1:15" s="17" customFormat="1" ht="27" customHeight="1">
      <c r="A40" s="11">
        <v>13</v>
      </c>
      <c r="B40" s="18">
        <v>3</v>
      </c>
      <c r="C40" s="20">
        <v>3.15</v>
      </c>
      <c r="D40" s="14">
        <v>3590</v>
      </c>
      <c r="E40" s="14">
        <f t="shared" si="0"/>
        <v>3502.0450000000001</v>
      </c>
      <c r="F40" s="15">
        <v>45</v>
      </c>
      <c r="G40" s="16">
        <v>11</v>
      </c>
      <c r="H40" s="19">
        <v>11.15</v>
      </c>
      <c r="I40" s="14">
        <v>3590</v>
      </c>
      <c r="J40" s="14">
        <f t="shared" si="1"/>
        <v>3502.0450000000001</v>
      </c>
      <c r="K40" s="15">
        <v>77</v>
      </c>
      <c r="L40" s="19">
        <v>19</v>
      </c>
      <c r="M40" s="16">
        <v>19.149999999999999</v>
      </c>
      <c r="N40" s="14">
        <v>3590</v>
      </c>
      <c r="O40" s="14">
        <f t="shared" si="2"/>
        <v>3502.0450000000001</v>
      </c>
    </row>
    <row r="41" spans="1:15" s="17" customFormat="1" ht="27" customHeight="1">
      <c r="A41" s="11">
        <v>14</v>
      </c>
      <c r="B41" s="11">
        <v>3.15</v>
      </c>
      <c r="C41" s="19">
        <v>3.3</v>
      </c>
      <c r="D41" s="14">
        <v>3590</v>
      </c>
      <c r="E41" s="14">
        <f t="shared" si="0"/>
        <v>3502.0450000000001</v>
      </c>
      <c r="F41" s="15">
        <v>46</v>
      </c>
      <c r="G41" s="16">
        <v>11.15</v>
      </c>
      <c r="H41" s="19">
        <v>11.3</v>
      </c>
      <c r="I41" s="14">
        <v>3590</v>
      </c>
      <c r="J41" s="14">
        <f t="shared" si="1"/>
        <v>3502.0450000000001</v>
      </c>
      <c r="K41" s="15">
        <v>78</v>
      </c>
      <c r="L41" s="19">
        <v>19.149999999999999</v>
      </c>
      <c r="M41" s="16">
        <v>19.3</v>
      </c>
      <c r="N41" s="14">
        <v>3590</v>
      </c>
      <c r="O41" s="14">
        <f t="shared" si="2"/>
        <v>3502.0450000000001</v>
      </c>
    </row>
    <row r="42" spans="1:15" s="17" customFormat="1" ht="27" customHeight="1">
      <c r="A42" s="11">
        <v>15</v>
      </c>
      <c r="B42" s="18">
        <v>3.3</v>
      </c>
      <c r="C42" s="20">
        <v>3.45</v>
      </c>
      <c r="D42" s="14">
        <v>3590</v>
      </c>
      <c r="E42" s="14">
        <f t="shared" si="0"/>
        <v>3502.0450000000001</v>
      </c>
      <c r="F42" s="15">
        <v>47</v>
      </c>
      <c r="G42" s="16">
        <v>11.3</v>
      </c>
      <c r="H42" s="19">
        <v>11.45</v>
      </c>
      <c r="I42" s="14">
        <v>3590</v>
      </c>
      <c r="J42" s="14">
        <f t="shared" si="1"/>
        <v>3502.0450000000001</v>
      </c>
      <c r="K42" s="15">
        <v>79</v>
      </c>
      <c r="L42" s="19">
        <v>19.3</v>
      </c>
      <c r="M42" s="16">
        <v>19.45</v>
      </c>
      <c r="N42" s="14">
        <v>3590</v>
      </c>
      <c r="O42" s="14">
        <f t="shared" si="2"/>
        <v>3502.0450000000001</v>
      </c>
    </row>
    <row r="43" spans="1:15" s="17" customFormat="1" ht="27" customHeight="1">
      <c r="A43" s="11">
        <v>16</v>
      </c>
      <c r="B43" s="11">
        <v>3.45</v>
      </c>
      <c r="C43" s="19">
        <v>4</v>
      </c>
      <c r="D43" s="14">
        <v>3590</v>
      </c>
      <c r="E43" s="14">
        <f t="shared" si="0"/>
        <v>3502.0450000000001</v>
      </c>
      <c r="F43" s="15">
        <v>48</v>
      </c>
      <c r="G43" s="16">
        <v>11.45</v>
      </c>
      <c r="H43" s="19">
        <v>12</v>
      </c>
      <c r="I43" s="14">
        <v>3590</v>
      </c>
      <c r="J43" s="14">
        <f t="shared" si="1"/>
        <v>3502.0450000000001</v>
      </c>
      <c r="K43" s="15">
        <v>80</v>
      </c>
      <c r="L43" s="19">
        <v>19.45</v>
      </c>
      <c r="M43" s="16">
        <v>20</v>
      </c>
      <c r="N43" s="14">
        <v>3590</v>
      </c>
      <c r="O43" s="14">
        <f t="shared" si="2"/>
        <v>3502.0450000000001</v>
      </c>
    </row>
    <row r="44" spans="1:15" s="17" customFormat="1" ht="27" customHeight="1">
      <c r="A44" s="11">
        <v>17</v>
      </c>
      <c r="B44" s="18">
        <v>4</v>
      </c>
      <c r="C44" s="20">
        <v>4.1500000000000004</v>
      </c>
      <c r="D44" s="14">
        <v>3590</v>
      </c>
      <c r="E44" s="14">
        <f t="shared" si="0"/>
        <v>3502.0450000000001</v>
      </c>
      <c r="F44" s="15">
        <v>49</v>
      </c>
      <c r="G44" s="16">
        <v>12</v>
      </c>
      <c r="H44" s="19">
        <v>12.15</v>
      </c>
      <c r="I44" s="14">
        <v>3590</v>
      </c>
      <c r="J44" s="14">
        <f t="shared" si="1"/>
        <v>3502.0450000000001</v>
      </c>
      <c r="K44" s="15">
        <v>81</v>
      </c>
      <c r="L44" s="19">
        <v>20</v>
      </c>
      <c r="M44" s="16">
        <v>20.149999999999999</v>
      </c>
      <c r="N44" s="14">
        <v>3590</v>
      </c>
      <c r="O44" s="14">
        <f t="shared" si="2"/>
        <v>3502.0450000000001</v>
      </c>
    </row>
    <row r="45" spans="1:15" s="17" customFormat="1" ht="27" customHeight="1">
      <c r="A45" s="11">
        <v>18</v>
      </c>
      <c r="B45" s="11">
        <v>4.1500000000000004</v>
      </c>
      <c r="C45" s="19">
        <v>4.3</v>
      </c>
      <c r="D45" s="14">
        <v>3590</v>
      </c>
      <c r="E45" s="14">
        <f t="shared" si="0"/>
        <v>3502.0450000000001</v>
      </c>
      <c r="F45" s="15">
        <v>50</v>
      </c>
      <c r="G45" s="16">
        <v>12.15</v>
      </c>
      <c r="H45" s="19">
        <v>12.3</v>
      </c>
      <c r="I45" s="14">
        <v>3590</v>
      </c>
      <c r="J45" s="14">
        <f t="shared" si="1"/>
        <v>3502.0450000000001</v>
      </c>
      <c r="K45" s="15">
        <v>82</v>
      </c>
      <c r="L45" s="19">
        <v>20.149999999999999</v>
      </c>
      <c r="M45" s="16">
        <v>20.3</v>
      </c>
      <c r="N45" s="14">
        <v>3590</v>
      </c>
      <c r="O45" s="14">
        <f t="shared" si="2"/>
        <v>3502.0450000000001</v>
      </c>
    </row>
    <row r="46" spans="1:15" s="17" customFormat="1" ht="27" customHeight="1">
      <c r="A46" s="11">
        <v>19</v>
      </c>
      <c r="B46" s="18">
        <v>4.3</v>
      </c>
      <c r="C46" s="20">
        <v>4.45</v>
      </c>
      <c r="D46" s="14">
        <v>3590</v>
      </c>
      <c r="E46" s="14">
        <f t="shared" si="0"/>
        <v>3502.0450000000001</v>
      </c>
      <c r="F46" s="15">
        <v>51</v>
      </c>
      <c r="G46" s="16">
        <v>12.3</v>
      </c>
      <c r="H46" s="19">
        <v>12.45</v>
      </c>
      <c r="I46" s="14">
        <v>3590</v>
      </c>
      <c r="J46" s="14">
        <f t="shared" si="1"/>
        <v>3502.0450000000001</v>
      </c>
      <c r="K46" s="15">
        <v>83</v>
      </c>
      <c r="L46" s="19">
        <v>20.3</v>
      </c>
      <c r="M46" s="16">
        <v>20.45</v>
      </c>
      <c r="N46" s="14">
        <v>3590</v>
      </c>
      <c r="O46" s="14">
        <f t="shared" si="2"/>
        <v>3502.0450000000001</v>
      </c>
    </row>
    <row r="47" spans="1:15" s="17" customFormat="1" ht="27" customHeight="1">
      <c r="A47" s="11">
        <v>20</v>
      </c>
      <c r="B47" s="11">
        <v>4.45</v>
      </c>
      <c r="C47" s="19">
        <v>5</v>
      </c>
      <c r="D47" s="14">
        <v>3590</v>
      </c>
      <c r="E47" s="14">
        <f t="shared" si="0"/>
        <v>3502.0450000000001</v>
      </c>
      <c r="F47" s="15">
        <v>52</v>
      </c>
      <c r="G47" s="16">
        <v>12.45</v>
      </c>
      <c r="H47" s="19">
        <v>13</v>
      </c>
      <c r="I47" s="14">
        <v>3590</v>
      </c>
      <c r="J47" s="14">
        <f t="shared" si="1"/>
        <v>3502.0450000000001</v>
      </c>
      <c r="K47" s="15">
        <v>84</v>
      </c>
      <c r="L47" s="19">
        <v>20.45</v>
      </c>
      <c r="M47" s="16">
        <v>21</v>
      </c>
      <c r="N47" s="14">
        <v>3590</v>
      </c>
      <c r="O47" s="14">
        <f t="shared" si="2"/>
        <v>3502.0450000000001</v>
      </c>
    </row>
    <row r="48" spans="1:15" s="17" customFormat="1" ht="27" customHeight="1">
      <c r="A48" s="11">
        <v>21</v>
      </c>
      <c r="B48" s="16">
        <v>5</v>
      </c>
      <c r="C48" s="20">
        <v>5.15</v>
      </c>
      <c r="D48" s="14">
        <v>3590</v>
      </c>
      <c r="E48" s="14">
        <f t="shared" si="0"/>
        <v>3502.0450000000001</v>
      </c>
      <c r="F48" s="15">
        <v>53</v>
      </c>
      <c r="G48" s="16">
        <v>13</v>
      </c>
      <c r="H48" s="19">
        <v>13.15</v>
      </c>
      <c r="I48" s="14">
        <v>3590</v>
      </c>
      <c r="J48" s="14">
        <f t="shared" si="1"/>
        <v>3502.0450000000001</v>
      </c>
      <c r="K48" s="15">
        <v>85</v>
      </c>
      <c r="L48" s="19">
        <v>21</v>
      </c>
      <c r="M48" s="16">
        <v>21.15</v>
      </c>
      <c r="N48" s="14">
        <v>3590</v>
      </c>
      <c r="O48" s="14">
        <f t="shared" si="2"/>
        <v>3502.0450000000001</v>
      </c>
    </row>
    <row r="49" spans="1:18" s="17" customFormat="1" ht="27" customHeight="1">
      <c r="A49" s="11">
        <v>22</v>
      </c>
      <c r="B49" s="13">
        <v>5.15</v>
      </c>
      <c r="C49" s="19">
        <v>5.3</v>
      </c>
      <c r="D49" s="14">
        <v>3590</v>
      </c>
      <c r="E49" s="14">
        <f t="shared" si="0"/>
        <v>3502.0450000000001</v>
      </c>
      <c r="F49" s="15">
        <v>54</v>
      </c>
      <c r="G49" s="16">
        <v>13.15</v>
      </c>
      <c r="H49" s="19">
        <v>13.3</v>
      </c>
      <c r="I49" s="14">
        <v>3590</v>
      </c>
      <c r="J49" s="14">
        <f t="shared" si="1"/>
        <v>3502.0450000000001</v>
      </c>
      <c r="K49" s="15">
        <v>86</v>
      </c>
      <c r="L49" s="19">
        <v>21.15</v>
      </c>
      <c r="M49" s="16">
        <v>21.3</v>
      </c>
      <c r="N49" s="14">
        <v>3590</v>
      </c>
      <c r="O49" s="14">
        <f t="shared" si="2"/>
        <v>3502.0450000000001</v>
      </c>
    </row>
    <row r="50" spans="1:18" s="17" customFormat="1" ht="27" customHeight="1">
      <c r="A50" s="11">
        <v>23</v>
      </c>
      <c r="B50" s="16">
        <v>5.3</v>
      </c>
      <c r="C50" s="20">
        <v>5.45</v>
      </c>
      <c r="D50" s="14">
        <v>3590</v>
      </c>
      <c r="E50" s="14">
        <f t="shared" si="0"/>
        <v>3502.0450000000001</v>
      </c>
      <c r="F50" s="15">
        <v>55</v>
      </c>
      <c r="G50" s="16">
        <v>13.3</v>
      </c>
      <c r="H50" s="19">
        <v>13.45</v>
      </c>
      <c r="I50" s="14">
        <v>3590</v>
      </c>
      <c r="J50" s="14">
        <f t="shared" si="1"/>
        <v>3502.0450000000001</v>
      </c>
      <c r="K50" s="15">
        <v>87</v>
      </c>
      <c r="L50" s="19">
        <v>21.3</v>
      </c>
      <c r="M50" s="16">
        <v>21.45</v>
      </c>
      <c r="N50" s="14">
        <v>3590</v>
      </c>
      <c r="O50" s="14">
        <f t="shared" si="2"/>
        <v>3502.0450000000001</v>
      </c>
    </row>
    <row r="51" spans="1:18" s="17" customFormat="1" ht="27" customHeight="1">
      <c r="A51" s="11">
        <v>24</v>
      </c>
      <c r="B51" s="13">
        <v>5.45</v>
      </c>
      <c r="C51" s="19">
        <v>6</v>
      </c>
      <c r="D51" s="14">
        <v>3590</v>
      </c>
      <c r="E51" s="14">
        <f t="shared" si="0"/>
        <v>3502.0450000000001</v>
      </c>
      <c r="F51" s="15">
        <v>56</v>
      </c>
      <c r="G51" s="16">
        <v>13.45</v>
      </c>
      <c r="H51" s="19">
        <v>14</v>
      </c>
      <c r="I51" s="14">
        <v>3590</v>
      </c>
      <c r="J51" s="14">
        <f t="shared" si="1"/>
        <v>3502.0450000000001</v>
      </c>
      <c r="K51" s="15">
        <v>88</v>
      </c>
      <c r="L51" s="19">
        <v>21.45</v>
      </c>
      <c r="M51" s="16">
        <v>22</v>
      </c>
      <c r="N51" s="14">
        <v>3590</v>
      </c>
      <c r="O51" s="14">
        <f t="shared" si="2"/>
        <v>3502.0450000000001</v>
      </c>
    </row>
    <row r="52" spans="1:18" s="17" customFormat="1" ht="27" customHeight="1">
      <c r="A52" s="11">
        <v>25</v>
      </c>
      <c r="B52" s="16">
        <v>6</v>
      </c>
      <c r="C52" s="20">
        <v>6.15</v>
      </c>
      <c r="D52" s="14">
        <v>3590</v>
      </c>
      <c r="E52" s="14">
        <f t="shared" si="0"/>
        <v>3502.0450000000001</v>
      </c>
      <c r="F52" s="15">
        <v>57</v>
      </c>
      <c r="G52" s="16">
        <v>14</v>
      </c>
      <c r="H52" s="19">
        <v>14.15</v>
      </c>
      <c r="I52" s="14">
        <v>3590</v>
      </c>
      <c r="J52" s="14">
        <f t="shared" si="1"/>
        <v>3502.0450000000001</v>
      </c>
      <c r="K52" s="15">
        <v>89</v>
      </c>
      <c r="L52" s="19">
        <v>22</v>
      </c>
      <c r="M52" s="16">
        <v>22.15</v>
      </c>
      <c r="N52" s="14">
        <v>3590</v>
      </c>
      <c r="O52" s="14">
        <f t="shared" si="2"/>
        <v>3502.0450000000001</v>
      </c>
    </row>
    <row r="53" spans="1:18" s="17" customFormat="1" ht="27" customHeight="1">
      <c r="A53" s="11">
        <v>26</v>
      </c>
      <c r="B53" s="13">
        <v>6.15</v>
      </c>
      <c r="C53" s="19">
        <v>6.3</v>
      </c>
      <c r="D53" s="14">
        <v>3590</v>
      </c>
      <c r="E53" s="14">
        <f t="shared" si="0"/>
        <v>3502.0450000000001</v>
      </c>
      <c r="F53" s="15">
        <v>58</v>
      </c>
      <c r="G53" s="16">
        <v>14.15</v>
      </c>
      <c r="H53" s="19">
        <v>14.3</v>
      </c>
      <c r="I53" s="14">
        <v>3590</v>
      </c>
      <c r="J53" s="14">
        <f t="shared" si="1"/>
        <v>3502.0450000000001</v>
      </c>
      <c r="K53" s="15">
        <v>90</v>
      </c>
      <c r="L53" s="19">
        <v>22.15</v>
      </c>
      <c r="M53" s="16">
        <v>22.3</v>
      </c>
      <c r="N53" s="14">
        <v>3590</v>
      </c>
      <c r="O53" s="14">
        <f t="shared" si="2"/>
        <v>3502.0450000000001</v>
      </c>
    </row>
    <row r="54" spans="1:18" s="17" customFormat="1" ht="27" customHeight="1">
      <c r="A54" s="11">
        <v>27</v>
      </c>
      <c r="B54" s="16">
        <v>6.3</v>
      </c>
      <c r="C54" s="20">
        <v>6.45</v>
      </c>
      <c r="D54" s="14">
        <v>3590</v>
      </c>
      <c r="E54" s="14">
        <f t="shared" si="0"/>
        <v>3502.0450000000001</v>
      </c>
      <c r="F54" s="15">
        <v>59</v>
      </c>
      <c r="G54" s="16">
        <v>14.3</v>
      </c>
      <c r="H54" s="19">
        <v>14.45</v>
      </c>
      <c r="I54" s="14">
        <v>3590</v>
      </c>
      <c r="J54" s="14">
        <f t="shared" si="1"/>
        <v>3502.0450000000001</v>
      </c>
      <c r="K54" s="15">
        <v>91</v>
      </c>
      <c r="L54" s="19">
        <v>22.3</v>
      </c>
      <c r="M54" s="16">
        <v>22.45</v>
      </c>
      <c r="N54" s="14">
        <v>3590</v>
      </c>
      <c r="O54" s="14">
        <f t="shared" si="2"/>
        <v>3502.0450000000001</v>
      </c>
    </row>
    <row r="55" spans="1:18" s="17" customFormat="1" ht="27" customHeight="1">
      <c r="A55" s="11">
        <v>28</v>
      </c>
      <c r="B55" s="13">
        <v>6.45</v>
      </c>
      <c r="C55" s="19">
        <v>7</v>
      </c>
      <c r="D55" s="14">
        <v>3590</v>
      </c>
      <c r="E55" s="14">
        <f t="shared" si="0"/>
        <v>3502.0450000000001</v>
      </c>
      <c r="F55" s="15">
        <v>60</v>
      </c>
      <c r="G55" s="16">
        <v>14.45</v>
      </c>
      <c r="H55" s="16">
        <v>15</v>
      </c>
      <c r="I55" s="14">
        <v>3590</v>
      </c>
      <c r="J55" s="14">
        <f t="shared" si="1"/>
        <v>3502.0450000000001</v>
      </c>
      <c r="K55" s="15">
        <v>92</v>
      </c>
      <c r="L55" s="19">
        <v>22.45</v>
      </c>
      <c r="M55" s="16">
        <v>23</v>
      </c>
      <c r="N55" s="14">
        <v>3590</v>
      </c>
      <c r="O55" s="14">
        <f t="shared" si="2"/>
        <v>3502.0450000000001</v>
      </c>
    </row>
    <row r="56" spans="1:18" s="17" customFormat="1" ht="27" customHeight="1">
      <c r="A56" s="11">
        <v>29</v>
      </c>
      <c r="B56" s="16">
        <v>7</v>
      </c>
      <c r="C56" s="20">
        <v>7.15</v>
      </c>
      <c r="D56" s="14">
        <v>3590</v>
      </c>
      <c r="E56" s="14">
        <f t="shared" si="0"/>
        <v>3502.0450000000001</v>
      </c>
      <c r="F56" s="15">
        <v>61</v>
      </c>
      <c r="G56" s="16">
        <v>15</v>
      </c>
      <c r="H56" s="16">
        <v>15.15</v>
      </c>
      <c r="I56" s="14">
        <v>3590</v>
      </c>
      <c r="J56" s="14">
        <f t="shared" si="1"/>
        <v>3502.0450000000001</v>
      </c>
      <c r="K56" s="15">
        <v>93</v>
      </c>
      <c r="L56" s="19">
        <v>23</v>
      </c>
      <c r="M56" s="16">
        <v>23.15</v>
      </c>
      <c r="N56" s="14">
        <v>3590</v>
      </c>
      <c r="O56" s="14">
        <f t="shared" si="2"/>
        <v>3502.0450000000001</v>
      </c>
    </row>
    <row r="57" spans="1:18" s="17" customFormat="1" ht="27" customHeight="1">
      <c r="A57" s="11">
        <v>30</v>
      </c>
      <c r="B57" s="13">
        <v>7.15</v>
      </c>
      <c r="C57" s="19">
        <v>7.3</v>
      </c>
      <c r="D57" s="14">
        <v>3590</v>
      </c>
      <c r="E57" s="14">
        <f t="shared" si="0"/>
        <v>3502.0450000000001</v>
      </c>
      <c r="F57" s="15">
        <v>62</v>
      </c>
      <c r="G57" s="16">
        <v>15.15</v>
      </c>
      <c r="H57" s="16">
        <v>15.3</v>
      </c>
      <c r="I57" s="14">
        <v>3590</v>
      </c>
      <c r="J57" s="14">
        <f t="shared" si="1"/>
        <v>3502.0450000000001</v>
      </c>
      <c r="K57" s="15">
        <v>94</v>
      </c>
      <c r="L57" s="16">
        <v>23.15</v>
      </c>
      <c r="M57" s="16">
        <v>23.3</v>
      </c>
      <c r="N57" s="14">
        <v>3590</v>
      </c>
      <c r="O57" s="14">
        <f t="shared" si="2"/>
        <v>3502.0450000000001</v>
      </c>
    </row>
    <row r="58" spans="1:18" s="17" customFormat="1" ht="27" customHeight="1">
      <c r="A58" s="11">
        <v>31</v>
      </c>
      <c r="B58" s="16">
        <v>7.3</v>
      </c>
      <c r="C58" s="20">
        <v>7.45</v>
      </c>
      <c r="D58" s="14">
        <v>3590</v>
      </c>
      <c r="E58" s="14">
        <f t="shared" si="0"/>
        <v>3502.0450000000001</v>
      </c>
      <c r="F58" s="15">
        <v>63</v>
      </c>
      <c r="G58" s="16">
        <v>15.3</v>
      </c>
      <c r="H58" s="16">
        <v>15.45</v>
      </c>
      <c r="I58" s="14">
        <v>3590</v>
      </c>
      <c r="J58" s="14">
        <f t="shared" si="1"/>
        <v>3502.0450000000001</v>
      </c>
      <c r="K58" s="15">
        <v>95</v>
      </c>
      <c r="L58" s="16">
        <v>23.3</v>
      </c>
      <c r="M58" s="16">
        <v>23.45</v>
      </c>
      <c r="N58" s="14">
        <v>3590</v>
      </c>
      <c r="O58" s="14">
        <f t="shared" si="2"/>
        <v>3502.0450000000001</v>
      </c>
    </row>
    <row r="59" spans="1:18" s="17" customFormat="1" ht="27" customHeight="1">
      <c r="A59" s="11">
        <v>32</v>
      </c>
      <c r="B59" s="13">
        <v>7.45</v>
      </c>
      <c r="C59" s="19">
        <v>8</v>
      </c>
      <c r="D59" s="14">
        <v>3590</v>
      </c>
      <c r="E59" s="14">
        <f t="shared" si="0"/>
        <v>3502.0450000000001</v>
      </c>
      <c r="F59" s="15">
        <v>64</v>
      </c>
      <c r="G59" s="16">
        <v>15.45</v>
      </c>
      <c r="H59" s="16">
        <v>16</v>
      </c>
      <c r="I59" s="14">
        <v>3590</v>
      </c>
      <c r="J59" s="14">
        <f t="shared" si="1"/>
        <v>3502.0450000000001</v>
      </c>
      <c r="K59" s="21">
        <v>96</v>
      </c>
      <c r="L59" s="16">
        <v>23.45</v>
      </c>
      <c r="M59" s="22">
        <v>24</v>
      </c>
      <c r="N59" s="14">
        <v>3590</v>
      </c>
      <c r="O59" s="14">
        <f t="shared" si="2"/>
        <v>3502.0450000000001</v>
      </c>
    </row>
    <row r="60" spans="1:18" ht="23.25">
      <c r="A60" s="23"/>
      <c r="B60" s="24"/>
      <c r="C60" s="25"/>
      <c r="D60" s="26">
        <f>SUM(D28:D59)</f>
        <v>114880</v>
      </c>
      <c r="E60" s="27">
        <f>SUM(E28:E59)</f>
        <v>112065.43999999996</v>
      </c>
      <c r="F60" s="28"/>
      <c r="G60" s="29"/>
      <c r="H60" s="29"/>
      <c r="I60" s="27">
        <f>SUM(I28:I59)</f>
        <v>114880</v>
      </c>
      <c r="J60" s="26">
        <f>SUM(J28:J59)</f>
        <v>112065.43999999996</v>
      </c>
      <c r="K60" s="28"/>
      <c r="L60" s="29"/>
      <c r="M60" s="29"/>
      <c r="N60" s="26">
        <f>SUM(N28:N59)</f>
        <v>114880</v>
      </c>
      <c r="O60" s="27">
        <f>SUM(O28:O59)</f>
        <v>112065.43999999996</v>
      </c>
      <c r="P60" s="7"/>
      <c r="Q60" s="30"/>
      <c r="R60" s="7"/>
    </row>
    <row r="61" spans="1:18" ht="18" customHeight="1">
      <c r="A61" s="23"/>
      <c r="B61" s="24"/>
      <c r="C61" s="25"/>
      <c r="D61" s="26"/>
      <c r="E61" s="27"/>
      <c r="F61" s="28"/>
      <c r="G61" s="29"/>
      <c r="H61" s="29"/>
      <c r="I61" s="27"/>
      <c r="J61" s="26"/>
      <c r="K61" s="28"/>
      <c r="L61" s="29"/>
      <c r="M61" s="29"/>
      <c r="N61" s="26"/>
      <c r="O61" s="27"/>
      <c r="P61" s="7"/>
      <c r="Q61" s="30"/>
      <c r="R61" s="7"/>
    </row>
    <row r="62" spans="1:18" ht="18" customHeight="1">
      <c r="A62" s="23" t="s">
        <v>69</v>
      </c>
      <c r="B62" s="44">
        <f>SUM(D60,I60,N60)/(4000*1000)</f>
        <v>8.616E-2</v>
      </c>
      <c r="C62" s="44">
        <f>SUM(E60,J60,O60)/(4000*1000)</f>
        <v>8.404907999999997E-2</v>
      </c>
      <c r="D62" s="26"/>
      <c r="E62" s="27"/>
      <c r="F62" s="28"/>
      <c r="G62" s="29"/>
      <c r="H62" s="29"/>
      <c r="I62" s="27"/>
      <c r="J62" s="26"/>
      <c r="K62" s="28"/>
      <c r="L62" s="29"/>
      <c r="M62" s="29"/>
      <c r="N62" s="26"/>
      <c r="O62" s="27"/>
      <c r="P62" s="7"/>
      <c r="Q62" s="30"/>
      <c r="R62" s="7"/>
    </row>
    <row r="63" spans="1:18" ht="18" customHeight="1">
      <c r="A63" s="23"/>
      <c r="B63" s="24"/>
      <c r="C63" s="25"/>
      <c r="D63" s="26"/>
      <c r="E63" s="27"/>
      <c r="F63" s="28"/>
      <c r="G63" s="29"/>
      <c r="H63" s="29"/>
      <c r="I63" s="27"/>
      <c r="J63" s="26"/>
      <c r="K63" s="28"/>
      <c r="L63" s="29"/>
      <c r="M63" s="29"/>
      <c r="N63" s="26"/>
      <c r="O63" s="27"/>
      <c r="P63" s="7"/>
      <c r="Q63" s="30"/>
      <c r="R63" s="7"/>
    </row>
    <row r="64" spans="1:18" ht="18" customHeight="1">
      <c r="A64" s="23"/>
      <c r="B64" s="24"/>
      <c r="C64" s="25"/>
      <c r="D64" s="26"/>
      <c r="E64" s="27"/>
      <c r="F64" s="28"/>
      <c r="G64" s="29"/>
      <c r="H64" s="29"/>
      <c r="I64" s="27"/>
      <c r="J64" s="26"/>
      <c r="K64" s="28"/>
      <c r="L64" s="29"/>
      <c r="M64" s="29"/>
      <c r="N64" s="26"/>
      <c r="O64" s="27"/>
      <c r="P64" s="7"/>
      <c r="Q64" s="30"/>
      <c r="R64" s="7"/>
    </row>
    <row r="65" spans="1:18" ht="18" customHeight="1">
      <c r="A65" s="23"/>
      <c r="B65" s="24"/>
      <c r="C65" s="25"/>
      <c r="D65" s="26"/>
      <c r="E65" s="27"/>
      <c r="F65" s="28"/>
      <c r="G65" s="29"/>
      <c r="H65" s="29"/>
      <c r="I65" s="27"/>
      <c r="J65" s="26"/>
      <c r="K65" s="28"/>
      <c r="L65" s="29"/>
      <c r="M65" s="29"/>
      <c r="N65" s="26"/>
      <c r="O65" s="27"/>
      <c r="P65" s="7"/>
      <c r="Q65" s="30"/>
      <c r="R65" s="7"/>
    </row>
    <row r="66" spans="1:18" ht="18" customHeight="1">
      <c r="A66" s="2" t="s">
        <v>30</v>
      </c>
      <c r="D66" s="26"/>
      <c r="E66" s="31"/>
      <c r="J66" s="31"/>
      <c r="O66" s="31"/>
      <c r="Q66" s="31"/>
    </row>
    <row r="67" spans="1:18" ht="18" customHeight="1">
      <c r="D67" s="26"/>
      <c r="J67" s="31"/>
      <c r="Q67" s="31"/>
    </row>
    <row r="68" spans="1:18" ht="18" customHeight="1">
      <c r="A68" s="32" t="s">
        <v>54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Q68" s="31"/>
    </row>
    <row r="69" spans="1:18" ht="18" customHeight="1">
      <c r="A69" s="33" t="s">
        <v>32</v>
      </c>
      <c r="B69" s="33"/>
      <c r="C69" s="33"/>
      <c r="D69" s="26"/>
      <c r="E69" s="34"/>
      <c r="H69" s="31"/>
      <c r="J69" s="31"/>
    </row>
    <row r="70" spans="1:18" ht="18" customHeight="1">
      <c r="D70" s="26"/>
      <c r="E70" s="31"/>
      <c r="H70" s="31"/>
      <c r="J70" s="31"/>
    </row>
    <row r="71" spans="1:18" ht="18" customHeight="1">
      <c r="D71" s="26"/>
      <c r="E71" s="31"/>
      <c r="H71" s="31"/>
      <c r="M71" s="1" t="s">
        <v>33</v>
      </c>
    </row>
    <row r="72" spans="1:18" ht="18" customHeight="1">
      <c r="D72" s="26"/>
      <c r="E72" s="31"/>
      <c r="H72" s="31"/>
    </row>
    <row r="73" spans="1:18" ht="18" customHeight="1">
      <c r="D73" s="26"/>
      <c r="E73" s="31"/>
      <c r="H73" s="31"/>
    </row>
    <row r="74" spans="1:18" ht="18" customHeight="1">
      <c r="D74" s="26"/>
      <c r="E74" s="31"/>
      <c r="H74" s="31"/>
    </row>
    <row r="75" spans="1:18" ht="18" customHeight="1">
      <c r="D75" s="26"/>
      <c r="E75" s="31"/>
      <c r="H75" s="31"/>
    </row>
    <row r="76" spans="1:18" ht="18" customHeight="1">
      <c r="D76" s="26"/>
      <c r="E76" s="31"/>
      <c r="H76" s="31"/>
    </row>
    <row r="77" spans="1:18" ht="18" customHeight="1">
      <c r="D77" s="26"/>
      <c r="E77" s="31"/>
      <c r="H77" s="31"/>
    </row>
    <row r="78" spans="1:18" ht="18" customHeight="1">
      <c r="D78" s="26"/>
      <c r="E78" s="31"/>
      <c r="H78" s="31"/>
    </row>
    <row r="79" spans="1:18" ht="18" customHeight="1">
      <c r="D79" s="26"/>
      <c r="E79" s="31"/>
      <c r="H79" s="31"/>
    </row>
    <row r="80" spans="1:18" ht="18" customHeight="1">
      <c r="D80" s="26"/>
      <c r="E80" s="31"/>
      <c r="H80" s="31"/>
    </row>
    <row r="81" spans="1:18" ht="18" customHeight="1">
      <c r="D81" s="26"/>
      <c r="E81" s="31"/>
      <c r="H81" s="31"/>
    </row>
    <row r="82" spans="1:18" ht="18" customHeight="1">
      <c r="D82" s="26"/>
      <c r="E82" s="31"/>
      <c r="H82" s="31"/>
    </row>
    <row r="83" spans="1:18" ht="18" customHeight="1">
      <c r="D83" s="26"/>
      <c r="E83" s="31"/>
      <c r="H83" s="31"/>
    </row>
    <row r="84" spans="1:18" ht="18" customHeight="1">
      <c r="D84" s="26"/>
      <c r="E84" s="31"/>
      <c r="H84" s="31"/>
    </row>
    <row r="85" spans="1:18" ht="18" customHeight="1">
      <c r="D85" s="26"/>
      <c r="E85" s="31"/>
      <c r="H85" s="31"/>
    </row>
    <row r="86" spans="1:18" s="3" customFormat="1" ht="18" customHeight="1">
      <c r="A86" s="1"/>
      <c r="B86" s="1"/>
      <c r="C86" s="1"/>
      <c r="D86" s="26"/>
      <c r="E86" s="31"/>
      <c r="F86" s="1"/>
      <c r="G86" s="1"/>
      <c r="H86" s="31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ht="18" customHeight="1">
      <c r="A87" s="1"/>
      <c r="B87" s="1"/>
      <c r="C87" s="1"/>
      <c r="D87" s="26"/>
      <c r="E87" s="31"/>
      <c r="F87" s="1"/>
      <c r="G87" s="1"/>
      <c r="H87" s="31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ht="18" customHeight="1">
      <c r="A88" s="1"/>
      <c r="B88" s="1"/>
      <c r="C88" s="1"/>
      <c r="D88" s="26"/>
      <c r="E88" s="31"/>
      <c r="F88" s="1"/>
      <c r="G88" s="1"/>
      <c r="H88" s="31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ht="18" customHeight="1">
      <c r="A89" s="1"/>
      <c r="B89" s="1"/>
      <c r="C89" s="1"/>
      <c r="D89" s="26"/>
      <c r="E89" s="31"/>
      <c r="F89" s="1"/>
      <c r="G89" s="1"/>
      <c r="H89" s="31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ht="18" customHeight="1">
      <c r="A90" s="1"/>
      <c r="B90" s="1"/>
      <c r="C90" s="1"/>
      <c r="D90" s="26"/>
      <c r="E90" s="31"/>
      <c r="F90" s="1"/>
      <c r="G90" s="1"/>
      <c r="H90" s="31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ht="18" customHeight="1">
      <c r="A91" s="1"/>
      <c r="B91" s="1"/>
      <c r="C91" s="1"/>
      <c r="D91" s="26"/>
      <c r="E91" s="31"/>
      <c r="F91" s="1"/>
      <c r="G91" s="1"/>
      <c r="H91" s="31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ht="18" customHeight="1">
      <c r="A92" s="1"/>
      <c r="B92" s="1"/>
      <c r="C92" s="1"/>
      <c r="D92" s="26"/>
      <c r="E92" s="31"/>
      <c r="F92" s="1"/>
      <c r="G92" s="1"/>
      <c r="H92" s="31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ht="18" customHeight="1">
      <c r="A93" s="1"/>
      <c r="B93" s="1"/>
      <c r="C93" s="1"/>
      <c r="D93" s="26"/>
      <c r="E93" s="31"/>
      <c r="F93" s="1"/>
      <c r="G93" s="1"/>
      <c r="H93" s="31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ht="18" customHeight="1">
      <c r="A94" s="1"/>
      <c r="B94" s="1"/>
      <c r="C94" s="1"/>
      <c r="D94" s="35"/>
      <c r="E94" s="31"/>
      <c r="F94" s="1"/>
      <c r="G94" s="1"/>
      <c r="H94" s="31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ht="18" customHeight="1">
      <c r="A95" s="1"/>
      <c r="B95" s="1"/>
      <c r="C95" s="1"/>
      <c r="E95" s="31"/>
      <c r="F95" s="1"/>
      <c r="G95" s="1"/>
      <c r="H95" s="31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ht="18" customHeight="1">
      <c r="A96" s="1"/>
      <c r="B96" s="1"/>
      <c r="C96" s="1"/>
      <c r="E96" s="31"/>
      <c r="F96" s="1"/>
      <c r="G96" s="1"/>
      <c r="H96" s="31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ht="18" customHeight="1">
      <c r="A97" s="1"/>
      <c r="B97" s="1"/>
      <c r="C97" s="1"/>
      <c r="E97" s="31"/>
      <c r="F97" s="1"/>
      <c r="G97" s="1"/>
      <c r="H97" s="31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ht="18" customHeight="1">
      <c r="A98" s="1"/>
      <c r="B98" s="1"/>
      <c r="C98" s="1"/>
      <c r="D98" s="36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0109</vt:lpstr>
      <vt:lpstr>0209</vt:lpstr>
      <vt:lpstr>0309</vt:lpstr>
      <vt:lpstr>0409</vt:lpstr>
      <vt:lpstr>0509</vt:lpstr>
      <vt:lpstr>0609</vt:lpstr>
      <vt:lpstr>0709</vt:lpstr>
      <vt:lpstr>0809</vt:lpstr>
      <vt:lpstr>0909</vt:lpstr>
      <vt:lpstr>1009</vt:lpstr>
      <vt:lpstr>1109</vt:lpstr>
      <vt:lpstr>1209</vt:lpstr>
      <vt:lpstr>1309</vt:lpstr>
      <vt:lpstr>1409</vt:lpstr>
      <vt:lpstr>1509</vt:lpstr>
      <vt:lpstr>1609</vt:lpstr>
      <vt:lpstr>1709</vt:lpstr>
      <vt:lpstr>1809</vt:lpstr>
      <vt:lpstr>1909</vt:lpstr>
      <vt:lpstr>2009</vt:lpstr>
      <vt:lpstr>2109</vt:lpstr>
      <vt:lpstr>2209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Annexure</vt:lpstr>
      <vt:lpstr>Annexure!Print_Area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2021-09-28T05:53:52Z</cp:lastPrinted>
  <dcterms:created xsi:type="dcterms:W3CDTF">2015-06-05T18:17:20Z</dcterms:created>
  <dcterms:modified xsi:type="dcterms:W3CDTF">2021-11-10T07:14:38Z</dcterms:modified>
</cp:coreProperties>
</file>